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AppData\Local\Microsoft\Windows\INetCache\Content.Outlook\W7EQDZLS\"/>
    </mc:Choice>
  </mc:AlternateContent>
  <xr:revisionPtr revIDLastSave="0" documentId="13_ncr:1_{980A4232-F9AF-426A-9680-5627D8CC3DA1}" xr6:coauthVersionLast="36" xr6:coauthVersionMax="36" xr10:uidLastSave="{00000000-0000-0000-0000-000000000000}"/>
  <bookViews>
    <workbookView xWindow="480" yWindow="165" windowWidth="22995" windowHeight="11010" xr2:uid="{00000000-000D-0000-FFFF-FFFF00000000}"/>
  </bookViews>
  <sheets>
    <sheet name="Attachment A" sheetId="4" r:id="rId1"/>
  </sheets>
  <definedNames>
    <definedName name="_xlnm.Print_Area" localSheetId="0">'Attachment A'!$A$1:$P$100</definedName>
    <definedName name="Print_Area_MI" localSheetId="0">#REF!</definedName>
    <definedName name="Print_Area_MI">#REF!</definedName>
    <definedName name="_xlnm.Print_Titles" localSheetId="0">'Attachment A'!$1:$15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7" i="4" l="1"/>
  <c r="A18" i="4" s="1"/>
  <c r="A19" i="4" s="1"/>
  <c r="A20" i="4" s="1"/>
  <c r="A21" i="4" l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L90" i="4" l="1"/>
  <c r="M90" i="4" s="1"/>
  <c r="O90" i="4"/>
  <c r="P90" i="4" s="1"/>
  <c r="L89" i="4"/>
  <c r="M89" i="4" s="1"/>
  <c r="O89" i="4"/>
  <c r="P89" i="4" s="1"/>
  <c r="L92" i="4"/>
  <c r="M92" i="4" s="1"/>
  <c r="O92" i="4"/>
  <c r="P92" i="4" s="1"/>
  <c r="L87" i="4"/>
  <c r="M87" i="4" s="1"/>
  <c r="O87" i="4"/>
  <c r="P87" i="4" s="1"/>
  <c r="O97" i="4"/>
  <c r="P97" i="4" s="1"/>
  <c r="L97" i="4"/>
  <c r="M97" i="4" s="1"/>
  <c r="L17" i="4"/>
  <c r="M17" i="4" s="1"/>
  <c r="O17" i="4"/>
  <c r="P17" i="4" s="1"/>
  <c r="L98" i="4"/>
  <c r="M98" i="4" s="1"/>
  <c r="O98" i="4"/>
  <c r="P98" i="4" s="1"/>
  <c r="L99" i="4"/>
  <c r="M99" i="4" s="1"/>
  <c r="O99" i="4"/>
  <c r="P99" i="4" s="1"/>
  <c r="L93" i="4"/>
  <c r="M93" i="4" s="1"/>
  <c r="O93" i="4"/>
  <c r="P93" i="4" s="1"/>
  <c r="O88" i="4"/>
  <c r="P88" i="4" s="1"/>
  <c r="L88" i="4"/>
  <c r="M88" i="4" s="1"/>
  <c r="L20" i="4"/>
  <c r="M20" i="4" s="1"/>
  <c r="O20" i="4"/>
  <c r="P20" i="4" s="1"/>
  <c r="L95" i="4"/>
  <c r="M95" i="4" s="1"/>
  <c r="O95" i="4"/>
  <c r="P95" i="4" s="1"/>
  <c r="O94" i="4"/>
  <c r="P94" i="4" s="1"/>
  <c r="L94" i="4"/>
  <c r="M94" i="4" s="1"/>
  <c r="L100" i="4"/>
  <c r="M100" i="4" s="1"/>
  <c r="O100" i="4"/>
  <c r="P100" i="4" s="1"/>
  <c r="L19" i="4"/>
  <c r="M19" i="4" s="1"/>
  <c r="O19" i="4"/>
  <c r="P19" i="4" s="1"/>
  <c r="O27" i="4" l="1"/>
  <c r="P27" i="4" s="1"/>
  <c r="L27" i="4"/>
  <c r="M27" i="4" s="1"/>
  <c r="O23" i="4"/>
  <c r="P23" i="4" s="1"/>
  <c r="L23" i="4"/>
  <c r="M23" i="4" s="1"/>
  <c r="O28" i="4"/>
  <c r="P28" i="4" s="1"/>
  <c r="L28" i="4"/>
  <c r="M28" i="4" s="1"/>
  <c r="L26" i="4"/>
  <c r="M26" i="4" s="1"/>
  <c r="O26" i="4"/>
  <c r="P26" i="4" s="1"/>
  <c r="L24" i="4"/>
  <c r="M24" i="4" s="1"/>
  <c r="O24" i="4"/>
  <c r="P24" i="4" s="1"/>
  <c r="L64" i="4"/>
  <c r="M64" i="4" s="1"/>
  <c r="O64" i="4"/>
  <c r="P64" i="4" s="1"/>
  <c r="L22" i="4"/>
  <c r="M22" i="4" s="1"/>
  <c r="O22" i="4"/>
  <c r="P22" i="4" s="1"/>
  <c r="L62" i="4"/>
  <c r="M62" i="4" s="1"/>
  <c r="O62" i="4"/>
  <c r="P62" i="4" s="1"/>
  <c r="L65" i="4"/>
  <c r="M65" i="4" s="1"/>
  <c r="O65" i="4"/>
  <c r="P65" i="4" s="1"/>
  <c r="L55" i="4" l="1"/>
  <c r="M55" i="4" s="1"/>
  <c r="O55" i="4"/>
  <c r="P55" i="4" s="1"/>
  <c r="L63" i="4"/>
  <c r="M63" i="4" s="1"/>
  <c r="O63" i="4"/>
  <c r="P63" i="4" s="1"/>
  <c r="L47" i="4"/>
  <c r="M47" i="4" s="1"/>
  <c r="O47" i="4"/>
  <c r="P47" i="4" s="1"/>
  <c r="L60" i="4"/>
  <c r="M60" i="4" s="1"/>
  <c r="O60" i="4"/>
  <c r="P60" i="4" s="1"/>
  <c r="L54" i="4"/>
  <c r="M54" i="4" s="1"/>
  <c r="O54" i="4"/>
  <c r="P54" i="4" s="1"/>
  <c r="L50" i="4"/>
  <c r="M50" i="4" s="1"/>
  <c r="O50" i="4"/>
  <c r="P50" i="4" s="1"/>
  <c r="L68" i="4"/>
  <c r="M68" i="4" s="1"/>
  <c r="O68" i="4"/>
  <c r="P68" i="4" s="1"/>
  <c r="L59" i="4"/>
  <c r="M59" i="4" s="1"/>
  <c r="O59" i="4"/>
  <c r="P59" i="4" s="1"/>
  <c r="L32" i="4"/>
  <c r="M32" i="4" s="1"/>
  <c r="O32" i="4"/>
  <c r="P32" i="4" s="1"/>
  <c r="L31" i="4" l="1"/>
  <c r="M31" i="4" s="1"/>
  <c r="O31" i="4"/>
  <c r="P31" i="4" s="1"/>
  <c r="L52" i="4"/>
  <c r="M52" i="4" s="1"/>
  <c r="O52" i="4"/>
  <c r="P52" i="4" s="1"/>
  <c r="L35" i="4"/>
  <c r="M35" i="4" s="1"/>
  <c r="O35" i="4"/>
  <c r="P35" i="4" s="1"/>
  <c r="L82" i="4"/>
  <c r="M82" i="4" s="1"/>
  <c r="O82" i="4"/>
  <c r="P82" i="4" s="1"/>
  <c r="L34" i="4"/>
  <c r="M34" i="4" s="1"/>
  <c r="O34" i="4"/>
  <c r="P34" i="4" s="1"/>
  <c r="O48" i="4"/>
  <c r="P48" i="4" s="1"/>
  <c r="L48" i="4"/>
  <c r="M48" i="4" s="1"/>
  <c r="L70" i="4"/>
  <c r="M70" i="4" s="1"/>
  <c r="O70" i="4"/>
  <c r="P70" i="4" s="1"/>
  <c r="L73" i="4"/>
  <c r="M73" i="4" s="1"/>
  <c r="O73" i="4"/>
  <c r="P73" i="4" s="1"/>
  <c r="L51" i="4"/>
  <c r="M51" i="4" s="1"/>
  <c r="O51" i="4"/>
  <c r="P51" i="4" s="1"/>
  <c r="L83" i="4"/>
  <c r="M83" i="4" s="1"/>
  <c r="O83" i="4"/>
  <c r="P83" i="4" s="1"/>
  <c r="O56" i="4"/>
  <c r="P56" i="4" s="1"/>
  <c r="L56" i="4"/>
  <c r="M56" i="4" s="1"/>
  <c r="L77" i="4"/>
  <c r="M77" i="4" s="1"/>
  <c r="O77" i="4"/>
  <c r="P77" i="4" s="1"/>
  <c r="L46" i="4"/>
  <c r="M46" i="4" s="1"/>
  <c r="O46" i="4"/>
  <c r="P46" i="4" s="1"/>
  <c r="L67" i="4"/>
  <c r="M67" i="4" s="1"/>
  <c r="O67" i="4"/>
  <c r="P67" i="4" s="1"/>
  <c r="L79" i="4"/>
  <c r="M79" i="4" s="1"/>
  <c r="O79" i="4"/>
  <c r="P79" i="4" s="1"/>
  <c r="L69" i="4"/>
  <c r="M69" i="4" s="1"/>
  <c r="O69" i="4"/>
  <c r="P69" i="4" s="1"/>
  <c r="L30" i="4"/>
  <c r="M30" i="4" s="1"/>
  <c r="O30" i="4"/>
  <c r="P30" i="4" s="1"/>
  <c r="L58" i="4"/>
  <c r="M58" i="4" s="1"/>
  <c r="O58" i="4"/>
  <c r="P58" i="4" s="1"/>
  <c r="L72" i="4"/>
  <c r="M72" i="4" s="1"/>
  <c r="O72" i="4"/>
  <c r="P72" i="4" s="1"/>
  <c r="L36" i="4"/>
  <c r="M36" i="4" s="1"/>
  <c r="O36" i="4"/>
  <c r="P36" i="4" s="1"/>
  <c r="L78" i="4"/>
  <c r="M78" i="4" s="1"/>
  <c r="O78" i="4"/>
  <c r="P78" i="4" s="1"/>
  <c r="L80" i="4"/>
  <c r="M80" i="4" s="1"/>
  <c r="O80" i="4"/>
  <c r="P80" i="4" s="1"/>
  <c r="L85" i="4" l="1"/>
  <c r="M85" i="4" s="1"/>
  <c r="O85" i="4"/>
  <c r="P85" i="4" s="1"/>
  <c r="L42" i="4"/>
  <c r="M42" i="4" s="1"/>
  <c r="O42" i="4"/>
  <c r="P42" i="4" s="1"/>
  <c r="L84" i="4"/>
  <c r="M84" i="4" s="1"/>
  <c r="O84" i="4"/>
  <c r="P84" i="4" s="1"/>
  <c r="O39" i="4"/>
  <c r="P39" i="4" s="1"/>
  <c r="L39" i="4"/>
  <c r="M39" i="4" s="1"/>
  <c r="L43" i="4"/>
  <c r="M43" i="4" s="1"/>
  <c r="O43" i="4"/>
  <c r="P43" i="4" s="1"/>
  <c r="L74" i="4"/>
  <c r="M74" i="4" s="1"/>
  <c r="O74" i="4"/>
  <c r="P74" i="4" s="1"/>
  <c r="O38" i="4"/>
  <c r="P38" i="4" s="1"/>
  <c r="L38" i="4"/>
  <c r="M38" i="4" s="1"/>
  <c r="O75" i="4"/>
  <c r="P75" i="4" s="1"/>
  <c r="L75" i="4"/>
  <c r="M75" i="4" s="1"/>
  <c r="O40" i="4"/>
  <c r="P40" i="4" s="1"/>
  <c r="L40" i="4"/>
  <c r="M40" i="4" s="1"/>
  <c r="L44" i="4"/>
  <c r="M44" i="4" s="1"/>
  <c r="O44" i="4"/>
  <c r="P44" i="4" s="1"/>
</calcChain>
</file>

<file path=xl/sharedStrings.xml><?xml version="1.0" encoding="utf-8"?>
<sst xmlns="http://schemas.openxmlformats.org/spreadsheetml/2006/main" count="61" uniqueCount="50">
  <si>
    <t>LINE</t>
  </si>
  <si>
    <t>WATTS</t>
  </si>
  <si>
    <t>LUMENS</t>
  </si>
  <si>
    <t xml:space="preserve"> NO. </t>
  </si>
  <si>
    <t>(A)</t>
  </si>
  <si>
    <t>(B)</t>
  </si>
  <si>
    <t>(C)</t>
  </si>
  <si>
    <t>(D)</t>
  </si>
  <si>
    <t>(E)</t>
  </si>
  <si>
    <t>(F)</t>
  </si>
  <si>
    <t>LS-1, Mercury Vapor, Class A, Reactor Ballast</t>
  </si>
  <si>
    <t>LS-1, Mercury Vapor, Class A, Regulator Ballast</t>
  </si>
  <si>
    <t>LS-1, HPSV, Class A, Reactor Ballast</t>
  </si>
  <si>
    <t>LS-1, HPSV, Class A, Regulator Ballast</t>
  </si>
  <si>
    <t>LS-1, HPSV, Class B, 1-Lamp, Reactor Ballast</t>
  </si>
  <si>
    <t>LS-1, HPSV, Class B, 1-Lamp, Regulator Ballast</t>
  </si>
  <si>
    <t>LS-1, HPSV, Class B, 2-Lamp, Reactor Ballast</t>
  </si>
  <si>
    <t>LS-1, HPSV, Class B, 2-Lamp, Regulator Ballast</t>
  </si>
  <si>
    <t>LS-1, HPSV, Class C, 1-Lamp, Reactor Ballast</t>
  </si>
  <si>
    <t>LS-1, HPSV, Class C, 1-Lamp, Regulator Ballast</t>
  </si>
  <si>
    <t>LS-1, HPSV, Class C, 2-Lamp, Reactor Ballast</t>
  </si>
  <si>
    <t>LS-1, HPSV, Class C, 2-Lamp, Regulator Ballast</t>
  </si>
  <si>
    <t>LS-1, LPSV, Class A</t>
  </si>
  <si>
    <t>LS-1, LPSV, Class B, 1-Lamp</t>
  </si>
  <si>
    <t>LS-1, LPSV, Class B, 2-Lamp</t>
  </si>
  <si>
    <t>LS-1, LPSV, Class C, 1-Lamp</t>
  </si>
  <si>
    <t>LS-1, LPSV, Class C, 2-Lamp</t>
  </si>
  <si>
    <t>LS-1, Metal Halide, Class A</t>
  </si>
  <si>
    <t>LS-1, Metal Halide, Class B</t>
  </si>
  <si>
    <t>LS-1, Metal Halide, Class C</t>
  </si>
  <si>
    <t>PRESENT</t>
  </si>
  <si>
    <t>DISTRIBUTION</t>
  </si>
  <si>
    <t>PROPOSED</t>
  </si>
  <si>
    <t>LS-1 RATE</t>
  </si>
  <si>
    <t>LED</t>
  </si>
  <si>
    <t>(G)</t>
  </si>
  <si>
    <t>(H)</t>
  </si>
  <si>
    <t>(I)</t>
  </si>
  <si>
    <t>SAN DIEGO GAS AND ELECTRIC COMPANY ("SDG&amp;E")</t>
  </si>
  <si>
    <t>TEST YEAR ("TY") 2019 GENERAL RATE CASE ("GRC") PHASE 2, APPLICATION ("A.") 19-03-002</t>
  </si>
  <si>
    <t xml:space="preserve">PROPOSED LED VS. PRESENT NON-LED </t>
  </si>
  <si>
    <t>($/LAMP CHANGE)</t>
  </si>
  <si>
    <t>(% CHANGE)</t>
  </si>
  <si>
    <t xml:space="preserve">PROPOSED LED VS. PROPOSED NON-LED </t>
  </si>
  <si>
    <t>DISTRIBUTION RATE CHANGE</t>
  </si>
  <si>
    <t>($/LAMP)</t>
  </si>
  <si>
    <t>NON-LED DESCRIPTION</t>
  </si>
  <si>
    <t>NON-LED</t>
  </si>
  <si>
    <t>COMPARISON OF PRESENT AND ILLUSTRATIVE PROPOSED NON-LED LS-1 DISTRIBUTION RATES TO ILLUSTRATIVE PROPOSED LED LS-1 DISTRIBUTION RATES</t>
  </si>
  <si>
    <t>ATTACHMENT A - SCHEDULE LS-1 LIGHT EMITTING DIODE ("LED") DISTRIBUTION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</si>
</sst>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0.00_)"/>
    <numFmt numFmtId="166" formatCode="General_)"/>
    <numFmt numFmtId="167" formatCode="0.0%"/>
    <numFmt numFmtId="168" formatCode="0.00_);[Red]\(0.00\)"/>
  </numFmts>
  <fonts count="1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sz val="12"/>
      <color indexed="8"/>
      <name val="Arial"/>
      <family val="2"/>
    </font>
    <font>
      <u/>
      <sz val="12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5" fillId="0" borderId="0"/>
    <xf numFmtId="44" fontId="4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0" fontId="1" fillId="0" borderId="0" xfId="0" applyFont="1" applyFill="1" applyBorder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/>
    <xf numFmtId="38" fontId="7" fillId="0" borderId="0" xfId="1" applyNumberFormat="1" applyFont="1" applyFill="1" applyBorder="1" applyAlignment="1">
      <alignment horizontal="center"/>
    </xf>
    <xf numFmtId="0" fontId="6" fillId="0" borderId="0" xfId="0" applyFont="1" applyFill="1"/>
    <xf numFmtId="14" fontId="6" fillId="0" borderId="0" xfId="0" applyNumberFormat="1" applyFont="1" applyFill="1" applyAlignment="1">
      <alignment horizontal="center"/>
    </xf>
    <xf numFmtId="164" fontId="8" fillId="0" borderId="0" xfId="0" applyNumberFormat="1" applyFont="1" applyBorder="1" applyProtection="1">
      <protection locked="0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9" fillId="0" borderId="0" xfId="0" applyFont="1" applyFill="1" applyBorder="1"/>
    <xf numFmtId="0" fontId="9" fillId="0" borderId="1" xfId="0" applyFont="1" applyFill="1" applyBorder="1"/>
    <xf numFmtId="0" fontId="9" fillId="0" borderId="0" xfId="0" applyFont="1" applyFill="1" applyBorder="1" applyAlignment="1">
      <alignment horizontal="center"/>
    </xf>
    <xf numFmtId="37" fontId="9" fillId="0" borderId="0" xfId="0" applyNumberFormat="1" applyFont="1" applyFill="1" applyProtection="1"/>
    <xf numFmtId="37" fontId="6" fillId="0" borderId="0" xfId="0" applyNumberFormat="1" applyFont="1" applyFill="1" applyProtection="1"/>
    <xf numFmtId="43" fontId="6" fillId="0" borderId="0" xfId="1" applyFont="1" applyFill="1"/>
    <xf numFmtId="40" fontId="6" fillId="0" borderId="0" xfId="0" applyNumberFormat="1" applyFont="1" applyFill="1" applyProtection="1">
      <protection locked="0"/>
    </xf>
    <xf numFmtId="2" fontId="6" fillId="0" borderId="0" xfId="0" applyNumberFormat="1" applyFont="1" applyAlignment="1">
      <alignment horizontal="right"/>
    </xf>
    <xf numFmtId="40" fontId="6" fillId="0" borderId="0" xfId="0" applyNumberFormat="1" applyFont="1" applyFill="1"/>
    <xf numFmtId="167" fontId="6" fillId="0" borderId="0" xfId="2" applyNumberFormat="1" applyFont="1" applyFill="1"/>
    <xf numFmtId="165" fontId="6" fillId="0" borderId="0" xfId="0" applyNumberFormat="1" applyFont="1" applyFill="1"/>
    <xf numFmtId="39" fontId="6" fillId="0" borderId="0" xfId="0" applyNumberFormat="1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9" fontId="6" fillId="0" borderId="0" xfId="2" applyFont="1" applyFill="1"/>
    <xf numFmtId="168" fontId="6" fillId="0" borderId="0" xfId="1" applyNumberFormat="1" applyFont="1" applyFill="1"/>
    <xf numFmtId="0" fontId="11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</cellXfs>
  <cellStyles count="6">
    <cellStyle name="ariel" xfId="3" xr:uid="{00000000-0005-0000-0000-000000000000}"/>
    <cellStyle name="Comma" xfId="1" builtinId="3"/>
    <cellStyle name="Currency 2" xfId="4" xr:uid="{00000000-0005-0000-0000-000003000000}"/>
    <cellStyle name="Normal" xfId="0" builtinId="0"/>
    <cellStyle name="Normal 2" xfId="5" xr:uid="{00000000-0005-0000-0000-000005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D21C5-F16F-4923-8450-8F6E4E067D20}">
  <dimension ref="A1:P100"/>
  <sheetViews>
    <sheetView tabSelected="1" view="pageBreakPreview" zoomScale="85" zoomScaleNormal="100" zoomScaleSheetLayoutView="85" workbookViewId="0">
      <selection activeCell="J17" sqref="J17"/>
    </sheetView>
  </sheetViews>
  <sheetFormatPr defaultColWidth="8.85546875" defaultRowHeight="11.25" x14ac:dyDescent="0.2"/>
  <cols>
    <col min="1" max="1" width="6.28515625" style="1" bestFit="1" customWidth="1"/>
    <col min="2" max="2" width="0.85546875" style="2" customWidth="1"/>
    <col min="3" max="3" width="51" style="2" bestFit="1" customWidth="1"/>
    <col min="4" max="4" width="10.7109375" style="2" bestFit="1" customWidth="1"/>
    <col min="5" max="5" width="0.85546875" style="2" customWidth="1"/>
    <col min="6" max="6" width="16.5703125" style="2" bestFit="1" customWidth="1"/>
    <col min="7" max="7" width="0.85546875" style="2" customWidth="1"/>
    <col min="8" max="8" width="16.5703125" style="2" bestFit="1" customWidth="1"/>
    <col min="9" max="9" width="1" style="2" customWidth="1"/>
    <col min="10" max="10" width="18.140625" style="2" customWidth="1"/>
    <col min="11" max="11" width="0.85546875" style="2" customWidth="1"/>
    <col min="12" max="13" width="24.7109375" style="2" customWidth="1"/>
    <col min="14" max="14" width="0.85546875" style="2" customWidth="1"/>
    <col min="15" max="16" width="24.7109375" style="2" customWidth="1"/>
    <col min="17" max="16384" width="8.85546875" style="2"/>
  </cols>
  <sheetData>
    <row r="1" spans="1:16" ht="18" x14ac:dyDescent="0.25">
      <c r="A1" s="45" t="s">
        <v>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6" ht="18" x14ac:dyDescent="0.25">
      <c r="A2" s="45" t="s">
        <v>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1:16" ht="18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18" x14ac:dyDescent="0.25">
      <c r="A4" s="45" t="s">
        <v>49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6" ht="18" x14ac:dyDescent="0.25">
      <c r="A5" s="45" t="s">
        <v>48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 ht="15.75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12.75" customHeight="1" x14ac:dyDescent="0.2">
      <c r="B7" s="6"/>
      <c r="C7" s="3"/>
      <c r="D7" s="3"/>
      <c r="E7" s="3"/>
      <c r="F7" s="3"/>
      <c r="G7" s="3"/>
      <c r="H7" s="4"/>
      <c r="I7" s="4"/>
      <c r="J7" s="4"/>
      <c r="K7" s="5"/>
    </row>
    <row r="8" spans="1:16" ht="15.75" x14ac:dyDescent="0.25">
      <c r="A8" s="7"/>
      <c r="B8" s="8"/>
      <c r="C8" s="9"/>
      <c r="D8" s="9"/>
      <c r="E8" s="9"/>
      <c r="F8" s="10">
        <v>43831</v>
      </c>
      <c r="G8" s="11"/>
      <c r="H8" s="12" t="s">
        <v>32</v>
      </c>
      <c r="I8" s="12"/>
      <c r="J8" s="12" t="s">
        <v>32</v>
      </c>
      <c r="K8" s="13"/>
      <c r="L8" s="9"/>
      <c r="M8" s="9"/>
    </row>
    <row r="9" spans="1:16" ht="15.75" x14ac:dyDescent="0.25">
      <c r="A9" s="7"/>
      <c r="B9" s="14"/>
      <c r="C9" s="9"/>
      <c r="D9" s="9"/>
      <c r="E9" s="9"/>
      <c r="F9" s="15" t="s">
        <v>30</v>
      </c>
      <c r="G9" s="13"/>
      <c r="H9" s="12">
        <v>2021</v>
      </c>
      <c r="I9" s="12"/>
      <c r="J9" s="12">
        <v>2021</v>
      </c>
      <c r="K9" s="13"/>
      <c r="L9" s="9"/>
      <c r="M9" s="9"/>
    </row>
    <row r="10" spans="1:16" ht="15.75" x14ac:dyDescent="0.25">
      <c r="A10" s="7"/>
      <c r="B10" s="8"/>
      <c r="C10" s="13"/>
      <c r="D10" s="13"/>
      <c r="E10" s="13"/>
      <c r="F10" s="16" t="s">
        <v>31</v>
      </c>
      <c r="G10" s="12"/>
      <c r="H10" s="16" t="s">
        <v>31</v>
      </c>
      <c r="I10" s="16"/>
      <c r="J10" s="16" t="s">
        <v>31</v>
      </c>
      <c r="K10" s="13"/>
      <c r="L10" s="9"/>
      <c r="M10" s="9"/>
    </row>
    <row r="11" spans="1:16" ht="15.75" x14ac:dyDescent="0.25">
      <c r="A11" s="7"/>
      <c r="B11" s="8"/>
      <c r="C11" s="13"/>
      <c r="D11" s="13"/>
      <c r="E11" s="13"/>
      <c r="F11" s="15" t="s">
        <v>47</v>
      </c>
      <c r="G11" s="12"/>
      <c r="H11" s="16" t="s">
        <v>47</v>
      </c>
      <c r="I11" s="16"/>
      <c r="J11" s="16" t="s">
        <v>34</v>
      </c>
      <c r="K11" s="13"/>
      <c r="L11" s="44" t="s">
        <v>40</v>
      </c>
      <c r="M11" s="44"/>
      <c r="O11" s="44" t="s">
        <v>43</v>
      </c>
      <c r="P11" s="44"/>
    </row>
    <row r="12" spans="1:16" ht="15" x14ac:dyDescent="0.2">
      <c r="A12" s="17"/>
      <c r="B12" s="17"/>
      <c r="C12" s="43" t="s">
        <v>46</v>
      </c>
      <c r="D12" s="43"/>
      <c r="E12" s="13"/>
      <c r="F12" s="15" t="s">
        <v>33</v>
      </c>
      <c r="G12" s="12"/>
      <c r="H12" s="16" t="s">
        <v>33</v>
      </c>
      <c r="I12" s="16"/>
      <c r="J12" s="16" t="s">
        <v>33</v>
      </c>
      <c r="K12" s="13"/>
      <c r="L12" s="46" t="s">
        <v>44</v>
      </c>
      <c r="M12" s="46"/>
      <c r="O12" s="46" t="s">
        <v>44</v>
      </c>
      <c r="P12" s="46"/>
    </row>
    <row r="13" spans="1:16" ht="15" x14ac:dyDescent="0.2">
      <c r="A13" s="18" t="s">
        <v>0</v>
      </c>
      <c r="B13" s="18"/>
      <c r="C13" s="12" t="s">
        <v>1</v>
      </c>
      <c r="D13" s="12" t="s">
        <v>2</v>
      </c>
      <c r="E13" s="13"/>
      <c r="F13" s="16" t="s">
        <v>45</v>
      </c>
      <c r="G13" s="12"/>
      <c r="H13" s="16" t="s">
        <v>45</v>
      </c>
      <c r="I13" s="19"/>
      <c r="J13" s="16" t="s">
        <v>45</v>
      </c>
      <c r="K13" s="19"/>
      <c r="L13" s="16" t="s">
        <v>41</v>
      </c>
      <c r="M13" s="16" t="s">
        <v>42</v>
      </c>
      <c r="O13" s="16" t="s">
        <v>41</v>
      </c>
      <c r="P13" s="16" t="s">
        <v>42</v>
      </c>
    </row>
    <row r="14" spans="1:16" ht="15" x14ac:dyDescent="0.2">
      <c r="A14" s="20" t="s">
        <v>3</v>
      </c>
      <c r="B14" s="21"/>
      <c r="C14" s="22" t="s">
        <v>4</v>
      </c>
      <c r="D14" s="23" t="s">
        <v>5</v>
      </c>
      <c r="E14" s="24"/>
      <c r="F14" s="20" t="s">
        <v>6</v>
      </c>
      <c r="G14" s="25"/>
      <c r="H14" s="22" t="s">
        <v>7</v>
      </c>
      <c r="I14" s="26"/>
      <c r="J14" s="38" t="s">
        <v>8</v>
      </c>
      <c r="K14" s="26"/>
      <c r="L14" s="39" t="s">
        <v>9</v>
      </c>
      <c r="M14" s="39" t="s">
        <v>35</v>
      </c>
      <c r="O14" s="39" t="s">
        <v>36</v>
      </c>
      <c r="P14" s="39" t="s">
        <v>37</v>
      </c>
    </row>
    <row r="15" spans="1:16" ht="15" x14ac:dyDescent="0.2">
      <c r="A15" s="17"/>
      <c r="B15" s="17"/>
      <c r="C15" s="9"/>
      <c r="D15" s="9"/>
      <c r="E15" s="9"/>
      <c r="F15" s="9"/>
      <c r="G15" s="27"/>
      <c r="H15" s="13"/>
      <c r="I15" s="13"/>
      <c r="J15" s="13"/>
      <c r="K15" s="13"/>
      <c r="L15" s="9"/>
      <c r="M15" s="9"/>
    </row>
    <row r="16" spans="1:16" ht="15" x14ac:dyDescent="0.2">
      <c r="A16" s="17">
        <v>1</v>
      </c>
      <c r="B16" s="17"/>
      <c r="C16" s="28" t="s">
        <v>10</v>
      </c>
      <c r="D16" s="9"/>
      <c r="E16" s="29"/>
      <c r="F16" s="30"/>
      <c r="G16" s="27"/>
      <c r="H16" s="12"/>
      <c r="I16" s="12"/>
      <c r="J16" s="12"/>
      <c r="K16" s="12"/>
      <c r="L16" s="9"/>
      <c r="M16" s="9"/>
    </row>
    <row r="17" spans="1:16" ht="15" x14ac:dyDescent="0.2">
      <c r="A17" s="17">
        <f>A16+1</f>
        <v>2</v>
      </c>
      <c r="B17" s="17"/>
      <c r="C17" s="9">
        <v>175</v>
      </c>
      <c r="D17" s="9">
        <v>7000</v>
      </c>
      <c r="E17" s="29"/>
      <c r="F17" s="31">
        <v>11.74</v>
      </c>
      <c r="G17" s="27"/>
      <c r="H17" s="31">
        <v>12.72</v>
      </c>
      <c r="I17" s="31"/>
      <c r="J17" s="31">
        <v>11.09</v>
      </c>
      <c r="K17" s="12"/>
      <c r="L17" s="32">
        <f>J17-F17</f>
        <v>-0.65000000000000036</v>
      </c>
      <c r="M17" s="33">
        <f>IFERROR(L17/ABS(F17),0)</f>
        <v>-5.5366269165247048E-2</v>
      </c>
      <c r="O17" s="41">
        <f>J17-H17</f>
        <v>-1.6300000000000008</v>
      </c>
      <c r="P17" s="40">
        <f>O17/H17</f>
        <v>-0.12814465408805037</v>
      </c>
    </row>
    <row r="18" spans="1:16" ht="15" x14ac:dyDescent="0.2">
      <c r="A18" s="17">
        <f t="shared" ref="A18:A79" si="0">A17+1</f>
        <v>3</v>
      </c>
      <c r="B18" s="17"/>
      <c r="C18" s="9" t="s">
        <v>11</v>
      </c>
      <c r="D18" s="9"/>
      <c r="E18" s="9"/>
      <c r="F18" s="31"/>
      <c r="G18" s="27"/>
      <c r="H18" s="31"/>
      <c r="I18" s="31"/>
      <c r="J18" s="31"/>
      <c r="K18" s="12"/>
      <c r="L18" s="32"/>
      <c r="M18" s="33"/>
      <c r="O18" s="41"/>
      <c r="P18" s="40"/>
    </row>
    <row r="19" spans="1:16" ht="15" x14ac:dyDescent="0.2">
      <c r="A19" s="17">
        <f t="shared" si="0"/>
        <v>4</v>
      </c>
      <c r="B19" s="17"/>
      <c r="C19" s="9">
        <v>175</v>
      </c>
      <c r="D19" s="9">
        <v>7000</v>
      </c>
      <c r="E19" s="34"/>
      <c r="F19" s="31">
        <v>12.1</v>
      </c>
      <c r="G19" s="27"/>
      <c r="H19" s="31">
        <v>13.21</v>
      </c>
      <c r="I19" s="31"/>
      <c r="J19" s="31">
        <v>11.09</v>
      </c>
      <c r="K19" s="12"/>
      <c r="L19" s="32">
        <f t="shared" ref="L19:L80" si="1">J19-F19</f>
        <v>-1.0099999999999998</v>
      </c>
      <c r="M19" s="33">
        <f t="shared" ref="M19:M80" si="2">IFERROR(L19/ABS(F19),0)</f>
        <v>-8.347107438016528E-2</v>
      </c>
      <c r="O19" s="41">
        <f t="shared" ref="O19:O80" si="3">J19-H19</f>
        <v>-2.120000000000001</v>
      </c>
      <c r="P19" s="40">
        <f t="shared" ref="P19:P80" si="4">O19/H19</f>
        <v>-0.16048448145344443</v>
      </c>
    </row>
    <row r="20" spans="1:16" ht="15" x14ac:dyDescent="0.2">
      <c r="A20" s="17">
        <f t="shared" si="0"/>
        <v>5</v>
      </c>
      <c r="B20" s="17"/>
      <c r="C20" s="9">
        <v>400</v>
      </c>
      <c r="D20" s="9">
        <v>20000</v>
      </c>
      <c r="E20" s="34"/>
      <c r="F20" s="31">
        <v>19.97</v>
      </c>
      <c r="G20" s="27"/>
      <c r="H20" s="31">
        <v>22.62</v>
      </c>
      <c r="I20" s="31"/>
      <c r="J20" s="31">
        <v>16.34</v>
      </c>
      <c r="K20" s="12"/>
      <c r="L20" s="32">
        <f t="shared" si="1"/>
        <v>-3.629999999999999</v>
      </c>
      <c r="M20" s="33">
        <f t="shared" si="2"/>
        <v>-0.18177265898848269</v>
      </c>
      <c r="O20" s="41">
        <f t="shared" si="3"/>
        <v>-6.2800000000000011</v>
      </c>
      <c r="P20" s="40">
        <f t="shared" si="4"/>
        <v>-0.27763041556145007</v>
      </c>
    </row>
    <row r="21" spans="1:16" ht="15" x14ac:dyDescent="0.2">
      <c r="A21" s="17">
        <f t="shared" si="0"/>
        <v>6</v>
      </c>
      <c r="B21" s="17"/>
      <c r="C21" s="9" t="s">
        <v>12</v>
      </c>
      <c r="D21" s="9"/>
      <c r="E21" s="34"/>
      <c r="F21" s="31"/>
      <c r="G21" s="27"/>
      <c r="H21" s="31"/>
      <c r="I21" s="31"/>
      <c r="J21" s="31"/>
      <c r="K21" s="12"/>
      <c r="L21" s="32"/>
      <c r="M21" s="33"/>
      <c r="O21" s="41"/>
      <c r="P21" s="40"/>
    </row>
    <row r="22" spans="1:16" ht="15" x14ac:dyDescent="0.2">
      <c r="A22" s="17">
        <f t="shared" si="0"/>
        <v>7</v>
      </c>
      <c r="B22" s="17"/>
      <c r="C22" s="9">
        <v>70</v>
      </c>
      <c r="D22" s="9">
        <v>5800</v>
      </c>
      <c r="E22" s="34"/>
      <c r="F22" s="31">
        <v>9.52</v>
      </c>
      <c r="G22" s="27"/>
      <c r="H22" s="31">
        <v>9.02</v>
      </c>
      <c r="I22" s="31"/>
      <c r="J22" s="31">
        <v>9.4600000000000009</v>
      </c>
      <c r="K22" s="12"/>
      <c r="L22" s="32">
        <f t="shared" si="1"/>
        <v>-5.9999999999998721E-2</v>
      </c>
      <c r="M22" s="33">
        <f t="shared" si="2"/>
        <v>-6.3025210084032271E-3</v>
      </c>
      <c r="O22" s="41">
        <f t="shared" si="3"/>
        <v>0.44000000000000128</v>
      </c>
      <c r="P22" s="40">
        <f t="shared" si="4"/>
        <v>4.8780487804878196E-2</v>
      </c>
    </row>
    <row r="23" spans="1:16" ht="15" x14ac:dyDescent="0.2">
      <c r="A23" s="17">
        <f t="shared" si="0"/>
        <v>8</v>
      </c>
      <c r="B23" s="17"/>
      <c r="C23" s="9">
        <v>100</v>
      </c>
      <c r="D23" s="9">
        <v>9500</v>
      </c>
      <c r="E23" s="34"/>
      <c r="F23" s="31">
        <v>10.39</v>
      </c>
      <c r="G23" s="27"/>
      <c r="H23" s="31">
        <v>10.09</v>
      </c>
      <c r="I23" s="31"/>
      <c r="J23" s="31">
        <v>9.83</v>
      </c>
      <c r="K23" s="12"/>
      <c r="L23" s="32">
        <f t="shared" si="1"/>
        <v>-0.5600000000000005</v>
      </c>
      <c r="M23" s="33">
        <f t="shared" si="2"/>
        <v>-5.3897978825794078E-2</v>
      </c>
      <c r="O23" s="41">
        <f t="shared" si="3"/>
        <v>-0.25999999999999979</v>
      </c>
      <c r="P23" s="40">
        <f t="shared" si="4"/>
        <v>-2.5768087215064399E-2</v>
      </c>
    </row>
    <row r="24" spans="1:16" ht="15" x14ac:dyDescent="0.2">
      <c r="A24" s="17">
        <f t="shared" si="0"/>
        <v>9</v>
      </c>
      <c r="B24" s="17"/>
      <c r="C24" s="9">
        <v>150</v>
      </c>
      <c r="D24" s="9">
        <v>16000</v>
      </c>
      <c r="E24" s="34"/>
      <c r="F24" s="31">
        <v>11.45</v>
      </c>
      <c r="G24" s="27"/>
      <c r="H24" s="31">
        <v>11.55</v>
      </c>
      <c r="I24" s="31"/>
      <c r="J24" s="31">
        <v>11</v>
      </c>
      <c r="K24" s="12"/>
      <c r="L24" s="32">
        <f t="shared" si="1"/>
        <v>-0.44999999999999929</v>
      </c>
      <c r="M24" s="33">
        <f t="shared" si="2"/>
        <v>-3.9301310043668061E-2</v>
      </c>
      <c r="O24" s="41">
        <f t="shared" si="3"/>
        <v>-0.55000000000000071</v>
      </c>
      <c r="P24" s="40">
        <f t="shared" si="4"/>
        <v>-4.7619047619047679E-2</v>
      </c>
    </row>
    <row r="25" spans="1:16" ht="15" x14ac:dyDescent="0.2">
      <c r="A25" s="17">
        <f t="shared" si="0"/>
        <v>10</v>
      </c>
      <c r="B25" s="17"/>
      <c r="C25" s="9" t="s">
        <v>13</v>
      </c>
      <c r="D25" s="9"/>
      <c r="E25" s="34"/>
      <c r="F25" s="31"/>
      <c r="G25" s="27"/>
      <c r="H25" s="31"/>
      <c r="I25" s="31"/>
      <c r="J25" s="31"/>
      <c r="K25" s="12"/>
      <c r="L25" s="32"/>
      <c r="M25" s="33"/>
      <c r="O25" s="41"/>
      <c r="P25" s="40"/>
    </row>
    <row r="26" spans="1:16" ht="15" x14ac:dyDescent="0.2">
      <c r="A26" s="17">
        <f t="shared" si="0"/>
        <v>11</v>
      </c>
      <c r="B26" s="17"/>
      <c r="C26" s="9">
        <v>200</v>
      </c>
      <c r="D26" s="9">
        <v>22000</v>
      </c>
      <c r="E26" s="34"/>
      <c r="F26" s="31">
        <v>13.74</v>
      </c>
      <c r="G26" s="27"/>
      <c r="H26" s="31">
        <v>14.15</v>
      </c>
      <c r="I26" s="31"/>
      <c r="J26" s="31">
        <v>12.19</v>
      </c>
      <c r="K26" s="12"/>
      <c r="L26" s="32">
        <f t="shared" si="1"/>
        <v>-1.5500000000000007</v>
      </c>
      <c r="M26" s="33">
        <f t="shared" si="2"/>
        <v>-0.11280931586608448</v>
      </c>
      <c r="O26" s="41">
        <f t="shared" si="3"/>
        <v>-1.9600000000000009</v>
      </c>
      <c r="P26" s="40">
        <f t="shared" si="4"/>
        <v>-0.13851590106007072</v>
      </c>
    </row>
    <row r="27" spans="1:16" ht="15" x14ac:dyDescent="0.2">
      <c r="A27" s="17">
        <f t="shared" si="0"/>
        <v>12</v>
      </c>
      <c r="B27" s="17"/>
      <c r="C27" s="9">
        <v>250</v>
      </c>
      <c r="D27" s="9">
        <v>30000</v>
      </c>
      <c r="E27" s="34"/>
      <c r="F27" s="31">
        <v>15.71</v>
      </c>
      <c r="G27" s="27"/>
      <c r="H27" s="31">
        <v>16.47</v>
      </c>
      <c r="I27" s="31"/>
      <c r="J27" s="31">
        <v>12.74</v>
      </c>
      <c r="K27" s="12"/>
      <c r="L27" s="32">
        <f t="shared" si="1"/>
        <v>-2.9700000000000006</v>
      </c>
      <c r="M27" s="33">
        <f t="shared" si="2"/>
        <v>-0.18905155951623173</v>
      </c>
      <c r="O27" s="41">
        <f t="shared" si="3"/>
        <v>-3.7299999999999986</v>
      </c>
      <c r="P27" s="40">
        <f t="shared" si="4"/>
        <v>-0.22647237401335754</v>
      </c>
    </row>
    <row r="28" spans="1:16" ht="15" x14ac:dyDescent="0.2">
      <c r="A28" s="17">
        <f t="shared" si="0"/>
        <v>13</v>
      </c>
      <c r="B28" s="17"/>
      <c r="C28" s="9">
        <v>400</v>
      </c>
      <c r="D28" s="9">
        <v>50000</v>
      </c>
      <c r="E28" s="34"/>
      <c r="F28" s="31">
        <v>18.670000000000002</v>
      </c>
      <c r="G28" s="27"/>
      <c r="H28" s="31">
        <v>20.76</v>
      </c>
      <c r="I28" s="31"/>
      <c r="J28" s="31">
        <v>15.37</v>
      </c>
      <c r="K28" s="12"/>
      <c r="L28" s="32">
        <f t="shared" si="1"/>
        <v>-3.3000000000000025</v>
      </c>
      <c r="M28" s="33">
        <f t="shared" si="2"/>
        <v>-0.17675415104445646</v>
      </c>
      <c r="O28" s="41">
        <f t="shared" si="3"/>
        <v>-5.3900000000000023</v>
      </c>
      <c r="P28" s="40">
        <f t="shared" si="4"/>
        <v>-0.2596339113680155</v>
      </c>
    </row>
    <row r="29" spans="1:16" ht="15" x14ac:dyDescent="0.2">
      <c r="A29" s="17">
        <f t="shared" si="0"/>
        <v>14</v>
      </c>
      <c r="B29" s="17"/>
      <c r="C29" s="9" t="s">
        <v>14</v>
      </c>
      <c r="D29" s="9"/>
      <c r="E29" s="34"/>
      <c r="F29" s="31"/>
      <c r="G29" s="27"/>
      <c r="H29" s="31"/>
      <c r="I29" s="31"/>
      <c r="J29" s="31"/>
      <c r="K29" s="12"/>
      <c r="L29" s="32"/>
      <c r="M29" s="33"/>
      <c r="O29" s="41"/>
      <c r="P29" s="40"/>
    </row>
    <row r="30" spans="1:16" ht="15" x14ac:dyDescent="0.2">
      <c r="A30" s="17">
        <f t="shared" si="0"/>
        <v>15</v>
      </c>
      <c r="B30" s="17"/>
      <c r="C30" s="9">
        <v>70</v>
      </c>
      <c r="D30" s="9">
        <v>5800</v>
      </c>
      <c r="E30" s="34"/>
      <c r="F30" s="31">
        <v>9.66</v>
      </c>
      <c r="G30" s="27"/>
      <c r="H30" s="31">
        <v>9.3800000000000008</v>
      </c>
      <c r="I30" s="31"/>
      <c r="J30" s="31">
        <v>9.82</v>
      </c>
      <c r="K30" s="12"/>
      <c r="L30" s="32">
        <f t="shared" si="1"/>
        <v>0.16000000000000014</v>
      </c>
      <c r="M30" s="33">
        <f t="shared" si="2"/>
        <v>1.6563146997929622E-2</v>
      </c>
      <c r="O30" s="41">
        <f t="shared" si="3"/>
        <v>0.4399999999999995</v>
      </c>
      <c r="P30" s="40">
        <f t="shared" si="4"/>
        <v>4.6908315565031923E-2</v>
      </c>
    </row>
    <row r="31" spans="1:16" ht="15" x14ac:dyDescent="0.2">
      <c r="A31" s="17">
        <f t="shared" si="0"/>
        <v>16</v>
      </c>
      <c r="B31" s="17"/>
      <c r="C31" s="9">
        <v>100</v>
      </c>
      <c r="D31" s="9">
        <v>9500</v>
      </c>
      <c r="E31" s="34"/>
      <c r="F31" s="31">
        <v>10.59</v>
      </c>
      <c r="G31" s="27"/>
      <c r="H31" s="31">
        <v>10.51</v>
      </c>
      <c r="I31" s="31"/>
      <c r="J31" s="31">
        <v>10.25</v>
      </c>
      <c r="K31" s="12"/>
      <c r="L31" s="32">
        <f t="shared" si="1"/>
        <v>-0.33999999999999986</v>
      </c>
      <c r="M31" s="33">
        <f t="shared" si="2"/>
        <v>-3.2105760151085919E-2</v>
      </c>
      <c r="O31" s="41">
        <f t="shared" si="3"/>
        <v>-0.25999999999999979</v>
      </c>
      <c r="P31" s="40">
        <f t="shared" si="4"/>
        <v>-2.4738344433872482E-2</v>
      </c>
    </row>
    <row r="32" spans="1:16" ht="15" x14ac:dyDescent="0.2">
      <c r="A32" s="17">
        <f t="shared" si="0"/>
        <v>17</v>
      </c>
      <c r="B32" s="17"/>
      <c r="C32" s="9">
        <v>150</v>
      </c>
      <c r="D32" s="9">
        <v>16000</v>
      </c>
      <c r="E32" s="34"/>
      <c r="F32" s="31">
        <v>11.51</v>
      </c>
      <c r="G32" s="27"/>
      <c r="H32" s="31">
        <v>11.81</v>
      </c>
      <c r="I32" s="31"/>
      <c r="J32" s="31">
        <v>11.26</v>
      </c>
      <c r="K32" s="12"/>
      <c r="L32" s="32">
        <f t="shared" si="1"/>
        <v>-0.25</v>
      </c>
      <c r="M32" s="33">
        <f t="shared" si="2"/>
        <v>-2.1720243266724587E-2</v>
      </c>
      <c r="O32" s="41">
        <f t="shared" si="3"/>
        <v>-0.55000000000000071</v>
      </c>
      <c r="P32" s="40">
        <f t="shared" si="4"/>
        <v>-4.6570702794242226E-2</v>
      </c>
    </row>
    <row r="33" spans="1:16" ht="15" x14ac:dyDescent="0.2">
      <c r="A33" s="17">
        <f t="shared" si="0"/>
        <v>18</v>
      </c>
      <c r="B33" s="17"/>
      <c r="C33" s="9" t="s">
        <v>15</v>
      </c>
      <c r="D33" s="9"/>
      <c r="E33" s="34"/>
      <c r="F33" s="31"/>
      <c r="G33" s="27"/>
      <c r="H33" s="31"/>
      <c r="I33" s="31"/>
      <c r="J33" s="31"/>
      <c r="K33" s="12"/>
      <c r="L33" s="32"/>
      <c r="M33" s="33"/>
      <c r="O33" s="41"/>
      <c r="P33" s="40"/>
    </row>
    <row r="34" spans="1:16" ht="15" x14ac:dyDescent="0.2">
      <c r="A34" s="17">
        <f t="shared" si="0"/>
        <v>19</v>
      </c>
      <c r="B34" s="17"/>
      <c r="C34" s="9">
        <v>200</v>
      </c>
      <c r="D34" s="9">
        <v>22000</v>
      </c>
      <c r="E34" s="34"/>
      <c r="F34" s="31">
        <v>13.78</v>
      </c>
      <c r="G34" s="27"/>
      <c r="H34" s="31">
        <v>14.32</v>
      </c>
      <c r="I34" s="31"/>
      <c r="J34" s="31">
        <v>12.36</v>
      </c>
      <c r="K34" s="12"/>
      <c r="L34" s="32">
        <f t="shared" si="1"/>
        <v>-1.42</v>
      </c>
      <c r="M34" s="33">
        <f t="shared" si="2"/>
        <v>-0.10304789550072568</v>
      </c>
      <c r="O34" s="41">
        <f t="shared" si="3"/>
        <v>-1.9600000000000009</v>
      </c>
      <c r="P34" s="40">
        <f t="shared" si="4"/>
        <v>-0.13687150837988832</v>
      </c>
    </row>
    <row r="35" spans="1:16" ht="15" x14ac:dyDescent="0.2">
      <c r="A35" s="17">
        <f t="shared" si="0"/>
        <v>20</v>
      </c>
      <c r="B35" s="17"/>
      <c r="C35" s="9">
        <v>250</v>
      </c>
      <c r="D35" s="9">
        <v>30000</v>
      </c>
      <c r="E35" s="34"/>
      <c r="F35" s="31">
        <v>15.76</v>
      </c>
      <c r="G35" s="27"/>
      <c r="H35" s="31">
        <v>16.649999999999999</v>
      </c>
      <c r="I35" s="31"/>
      <c r="J35" s="31">
        <v>12.93</v>
      </c>
      <c r="K35" s="12"/>
      <c r="L35" s="32">
        <f t="shared" si="1"/>
        <v>-2.83</v>
      </c>
      <c r="M35" s="33">
        <f t="shared" si="2"/>
        <v>-0.17956852791878172</v>
      </c>
      <c r="O35" s="41">
        <f t="shared" si="3"/>
        <v>-3.7199999999999989</v>
      </c>
      <c r="P35" s="40">
        <f t="shared" si="4"/>
        <v>-0.22342342342342336</v>
      </c>
    </row>
    <row r="36" spans="1:16" ht="15" x14ac:dyDescent="0.2">
      <c r="A36" s="17">
        <f t="shared" si="0"/>
        <v>21</v>
      </c>
      <c r="B36" s="17"/>
      <c r="C36" s="9">
        <v>400</v>
      </c>
      <c r="D36" s="9">
        <v>50000</v>
      </c>
      <c r="E36" s="34"/>
      <c r="F36" s="31">
        <v>18.61</v>
      </c>
      <c r="G36" s="27"/>
      <c r="H36" s="31">
        <v>20.87</v>
      </c>
      <c r="I36" s="31"/>
      <c r="J36" s="31">
        <v>15.48</v>
      </c>
      <c r="K36" s="12"/>
      <c r="L36" s="32">
        <f t="shared" si="1"/>
        <v>-3.129999999999999</v>
      </c>
      <c r="M36" s="33">
        <f t="shared" si="2"/>
        <v>-0.16818914562063403</v>
      </c>
      <c r="O36" s="41">
        <f t="shared" si="3"/>
        <v>-5.3900000000000006</v>
      </c>
      <c r="P36" s="40">
        <f t="shared" si="4"/>
        <v>-0.25826545280306662</v>
      </c>
    </row>
    <row r="37" spans="1:16" ht="15" x14ac:dyDescent="0.2">
      <c r="A37" s="17">
        <f t="shared" si="0"/>
        <v>22</v>
      </c>
      <c r="B37" s="17"/>
      <c r="C37" s="9" t="s">
        <v>16</v>
      </c>
      <c r="D37" s="9"/>
      <c r="E37" s="34"/>
      <c r="F37" s="31"/>
      <c r="G37" s="27"/>
      <c r="H37" s="31"/>
      <c r="I37" s="31"/>
      <c r="J37" s="31"/>
      <c r="K37" s="12"/>
      <c r="L37" s="32"/>
      <c r="M37" s="33"/>
      <c r="O37" s="41"/>
      <c r="P37" s="40"/>
    </row>
    <row r="38" spans="1:16" ht="15" x14ac:dyDescent="0.2">
      <c r="A38" s="17">
        <f t="shared" si="0"/>
        <v>23</v>
      </c>
      <c r="B38" s="17"/>
      <c r="C38" s="9">
        <v>70</v>
      </c>
      <c r="D38" s="9">
        <v>5800</v>
      </c>
      <c r="E38" s="34"/>
      <c r="F38" s="31">
        <v>8.51</v>
      </c>
      <c r="G38" s="27"/>
      <c r="H38" s="31">
        <v>8.2100000000000009</v>
      </c>
      <c r="I38" s="31"/>
      <c r="J38" s="31">
        <v>5.5</v>
      </c>
      <c r="K38" s="12"/>
      <c r="L38" s="32">
        <f t="shared" si="1"/>
        <v>-3.01</v>
      </c>
      <c r="M38" s="33">
        <f t="shared" si="2"/>
        <v>-0.35370152761457108</v>
      </c>
      <c r="O38" s="41">
        <f t="shared" si="3"/>
        <v>-2.7100000000000009</v>
      </c>
      <c r="P38" s="40">
        <f t="shared" si="4"/>
        <v>-0.33008526187576132</v>
      </c>
    </row>
    <row r="39" spans="1:16" ht="15" x14ac:dyDescent="0.2">
      <c r="A39" s="17">
        <f t="shared" si="0"/>
        <v>24</v>
      </c>
      <c r="B39" s="17"/>
      <c r="C39" s="9">
        <v>100</v>
      </c>
      <c r="D39" s="9">
        <v>9500</v>
      </c>
      <c r="E39" s="34"/>
      <c r="F39" s="31">
        <v>9.41</v>
      </c>
      <c r="G39" s="27"/>
      <c r="H39" s="31">
        <v>9.2799999999999994</v>
      </c>
      <c r="I39" s="31"/>
      <c r="J39" s="31">
        <v>5.86</v>
      </c>
      <c r="K39" s="12"/>
      <c r="L39" s="32">
        <f t="shared" si="1"/>
        <v>-3.55</v>
      </c>
      <c r="M39" s="33">
        <f t="shared" si="2"/>
        <v>-0.37725823591923485</v>
      </c>
      <c r="O39" s="41">
        <f t="shared" si="3"/>
        <v>-3.419999999999999</v>
      </c>
      <c r="P39" s="40">
        <f t="shared" si="4"/>
        <v>-0.36853448275862061</v>
      </c>
    </row>
    <row r="40" spans="1:16" ht="15" x14ac:dyDescent="0.2">
      <c r="A40" s="17">
        <f t="shared" si="0"/>
        <v>25</v>
      </c>
      <c r="B40" s="17"/>
      <c r="C40" s="9">
        <v>150</v>
      </c>
      <c r="D40" s="9">
        <v>16000</v>
      </c>
      <c r="E40" s="34"/>
      <c r="F40" s="31">
        <v>10.44</v>
      </c>
      <c r="G40" s="27"/>
      <c r="H40" s="31">
        <v>10.74</v>
      </c>
      <c r="I40" s="31"/>
      <c r="J40" s="31">
        <v>6.72</v>
      </c>
      <c r="K40" s="12"/>
      <c r="L40" s="32">
        <f t="shared" si="1"/>
        <v>-3.7199999999999998</v>
      </c>
      <c r="M40" s="33">
        <f t="shared" si="2"/>
        <v>-0.35632183908045978</v>
      </c>
      <c r="O40" s="41">
        <f t="shared" si="3"/>
        <v>-4.0200000000000005</v>
      </c>
      <c r="P40" s="40">
        <f t="shared" si="4"/>
        <v>-0.37430167597765368</v>
      </c>
    </row>
    <row r="41" spans="1:16" ht="15" x14ac:dyDescent="0.2">
      <c r="A41" s="17">
        <f t="shared" si="0"/>
        <v>26</v>
      </c>
      <c r="B41" s="17"/>
      <c r="C41" s="9" t="s">
        <v>17</v>
      </c>
      <c r="D41" s="9"/>
      <c r="E41" s="34"/>
      <c r="F41" s="31"/>
      <c r="G41" s="27"/>
      <c r="H41" s="31"/>
      <c r="I41" s="31"/>
      <c r="J41" s="31">
        <v>0</v>
      </c>
      <c r="K41" s="12"/>
      <c r="L41" s="32"/>
      <c r="M41" s="33"/>
      <c r="O41" s="41"/>
      <c r="P41" s="40"/>
    </row>
    <row r="42" spans="1:16" ht="15" x14ac:dyDescent="0.2">
      <c r="A42" s="17">
        <f t="shared" si="0"/>
        <v>27</v>
      </c>
      <c r="B42" s="17"/>
      <c r="C42" s="9">
        <v>200</v>
      </c>
      <c r="D42" s="9">
        <v>22000</v>
      </c>
      <c r="E42" s="34"/>
      <c r="F42" s="31">
        <v>12.73</v>
      </c>
      <c r="G42" s="27"/>
      <c r="H42" s="31">
        <v>13.34</v>
      </c>
      <c r="I42" s="31"/>
      <c r="J42" s="31">
        <v>7.98</v>
      </c>
      <c r="K42" s="12"/>
      <c r="L42" s="32">
        <f t="shared" si="1"/>
        <v>-4.75</v>
      </c>
      <c r="M42" s="33">
        <f t="shared" si="2"/>
        <v>-0.37313432835820892</v>
      </c>
      <c r="O42" s="41">
        <f t="shared" si="3"/>
        <v>-5.3599999999999994</v>
      </c>
      <c r="P42" s="40">
        <f t="shared" si="4"/>
        <v>-0.40179910044977507</v>
      </c>
    </row>
    <row r="43" spans="1:16" ht="15" x14ac:dyDescent="0.2">
      <c r="A43" s="17">
        <f t="shared" si="0"/>
        <v>28</v>
      </c>
      <c r="B43" s="17"/>
      <c r="C43" s="9">
        <v>250</v>
      </c>
      <c r="D43" s="9">
        <v>30000</v>
      </c>
      <c r="E43" s="34"/>
      <c r="F43" s="31">
        <v>14.79</v>
      </c>
      <c r="G43" s="27"/>
      <c r="H43" s="31">
        <v>15.75</v>
      </c>
      <c r="I43" s="31"/>
      <c r="J43" s="31">
        <v>8.58</v>
      </c>
      <c r="K43" s="12"/>
      <c r="L43" s="32">
        <f t="shared" si="1"/>
        <v>-6.2099999999999991</v>
      </c>
      <c r="M43" s="33">
        <f t="shared" si="2"/>
        <v>-0.41987829614604461</v>
      </c>
      <c r="O43" s="41">
        <f t="shared" si="3"/>
        <v>-7.17</v>
      </c>
      <c r="P43" s="40">
        <f t="shared" si="4"/>
        <v>-0.45523809523809522</v>
      </c>
    </row>
    <row r="44" spans="1:16" ht="15" x14ac:dyDescent="0.2">
      <c r="A44" s="17">
        <f t="shared" si="0"/>
        <v>29</v>
      </c>
      <c r="B44" s="17"/>
      <c r="C44" s="9">
        <v>400</v>
      </c>
      <c r="D44" s="9">
        <v>50000</v>
      </c>
      <c r="E44" s="34"/>
      <c r="F44" s="31">
        <v>17.66</v>
      </c>
      <c r="G44" s="27"/>
      <c r="H44" s="31">
        <v>19.96</v>
      </c>
      <c r="I44" s="31"/>
      <c r="J44" s="31">
        <v>10.4</v>
      </c>
      <c r="K44" s="12"/>
      <c r="L44" s="32">
        <f t="shared" si="1"/>
        <v>-7.26</v>
      </c>
      <c r="M44" s="33">
        <f t="shared" si="2"/>
        <v>-0.41109852774631933</v>
      </c>
      <c r="O44" s="41">
        <f t="shared" si="3"/>
        <v>-9.56</v>
      </c>
      <c r="P44" s="40">
        <f t="shared" si="4"/>
        <v>-0.47895791583166331</v>
      </c>
    </row>
    <row r="45" spans="1:16" ht="15" x14ac:dyDescent="0.2">
      <c r="A45" s="17">
        <f t="shared" si="0"/>
        <v>30</v>
      </c>
      <c r="B45" s="17"/>
      <c r="C45" s="9" t="s">
        <v>18</v>
      </c>
      <c r="D45" s="9"/>
      <c r="E45" s="34"/>
      <c r="F45" s="31"/>
      <c r="G45" s="27"/>
      <c r="H45" s="31"/>
      <c r="I45" s="31"/>
      <c r="J45" s="31"/>
      <c r="K45" s="12"/>
      <c r="L45" s="32"/>
      <c r="M45" s="33"/>
      <c r="O45" s="41"/>
      <c r="P45" s="40"/>
    </row>
    <row r="46" spans="1:16" ht="15" x14ac:dyDescent="0.2">
      <c r="A46" s="17">
        <f t="shared" si="0"/>
        <v>31</v>
      </c>
      <c r="B46" s="17"/>
      <c r="C46" s="9">
        <v>70</v>
      </c>
      <c r="D46" s="9">
        <v>5800</v>
      </c>
      <c r="E46" s="34"/>
      <c r="F46" s="31">
        <v>14.35</v>
      </c>
      <c r="G46" s="27"/>
      <c r="H46" s="31">
        <v>13.17</v>
      </c>
      <c r="I46" s="31"/>
      <c r="J46" s="31">
        <v>13.62</v>
      </c>
      <c r="K46" s="12"/>
      <c r="L46" s="32">
        <f t="shared" si="1"/>
        <v>-0.73000000000000043</v>
      </c>
      <c r="M46" s="33">
        <f t="shared" si="2"/>
        <v>-5.0871080139372853E-2</v>
      </c>
      <c r="O46" s="41">
        <f t="shared" si="3"/>
        <v>0.44999999999999929</v>
      </c>
      <c r="P46" s="40">
        <f t="shared" si="4"/>
        <v>3.4168564920273294E-2</v>
      </c>
    </row>
    <row r="47" spans="1:16" ht="15" x14ac:dyDescent="0.2">
      <c r="A47" s="17">
        <f t="shared" si="0"/>
        <v>32</v>
      </c>
      <c r="B47" s="17"/>
      <c r="C47" s="9">
        <v>100</v>
      </c>
      <c r="D47" s="9">
        <v>9500</v>
      </c>
      <c r="E47" s="34"/>
      <c r="F47" s="31">
        <v>15.1</v>
      </c>
      <c r="G47" s="27"/>
      <c r="H47" s="31">
        <v>14.18</v>
      </c>
      <c r="I47" s="31"/>
      <c r="J47" s="31">
        <v>13.93</v>
      </c>
      <c r="K47" s="12"/>
      <c r="L47" s="32">
        <f t="shared" si="1"/>
        <v>-1.17</v>
      </c>
      <c r="M47" s="33">
        <f t="shared" si="2"/>
        <v>-7.7483443708609268E-2</v>
      </c>
      <c r="O47" s="41">
        <f t="shared" si="3"/>
        <v>-0.25</v>
      </c>
      <c r="P47" s="40">
        <f t="shared" si="4"/>
        <v>-1.763046544428773E-2</v>
      </c>
    </row>
    <row r="48" spans="1:16" ht="15" x14ac:dyDescent="0.2">
      <c r="A48" s="17">
        <f t="shared" si="0"/>
        <v>33</v>
      </c>
      <c r="B48" s="17"/>
      <c r="C48" s="9">
        <v>150</v>
      </c>
      <c r="D48" s="9">
        <v>16000</v>
      </c>
      <c r="E48" s="34"/>
      <c r="F48" s="31">
        <v>16.05</v>
      </c>
      <c r="G48" s="27"/>
      <c r="H48" s="31">
        <v>15.5</v>
      </c>
      <c r="I48" s="31"/>
      <c r="J48" s="31">
        <v>14.96</v>
      </c>
      <c r="K48" s="12"/>
      <c r="L48" s="32">
        <f t="shared" si="1"/>
        <v>-1.0899999999999999</v>
      </c>
      <c r="M48" s="33">
        <f t="shared" si="2"/>
        <v>-6.7912772585669773E-2</v>
      </c>
      <c r="O48" s="41">
        <f t="shared" si="3"/>
        <v>-0.53999999999999915</v>
      </c>
      <c r="P48" s="40">
        <f t="shared" si="4"/>
        <v>-3.4838709677419297E-2</v>
      </c>
    </row>
    <row r="49" spans="1:16" ht="15" x14ac:dyDescent="0.2">
      <c r="A49" s="17">
        <f t="shared" si="0"/>
        <v>34</v>
      </c>
      <c r="B49" s="17"/>
      <c r="C49" s="9" t="s">
        <v>19</v>
      </c>
      <c r="D49" s="9"/>
      <c r="E49" s="34"/>
      <c r="F49" s="31"/>
      <c r="G49" s="27"/>
      <c r="H49" s="31"/>
      <c r="I49" s="31"/>
      <c r="J49" s="31"/>
      <c r="K49" s="12"/>
      <c r="L49" s="32"/>
      <c r="M49" s="33"/>
      <c r="O49" s="41"/>
      <c r="P49" s="40"/>
    </row>
    <row r="50" spans="1:16" ht="15" x14ac:dyDescent="0.2">
      <c r="A50" s="17">
        <f t="shared" si="0"/>
        <v>35</v>
      </c>
      <c r="B50" s="17"/>
      <c r="C50" s="9">
        <v>200</v>
      </c>
      <c r="D50" s="9">
        <v>22000</v>
      </c>
      <c r="E50" s="34"/>
      <c r="F50" s="31">
        <v>19.329999999999998</v>
      </c>
      <c r="G50" s="27"/>
      <c r="H50" s="31">
        <v>18.89</v>
      </c>
      <c r="I50" s="31"/>
      <c r="J50" s="31">
        <v>16.93</v>
      </c>
      <c r="K50" s="12"/>
      <c r="L50" s="32">
        <f t="shared" si="1"/>
        <v>-2.3999999999999986</v>
      </c>
      <c r="M50" s="33">
        <f t="shared" si="2"/>
        <v>-0.12415933781686492</v>
      </c>
      <c r="O50" s="41">
        <f t="shared" si="3"/>
        <v>-1.9600000000000009</v>
      </c>
      <c r="P50" s="40">
        <f t="shared" si="4"/>
        <v>-0.10375860243515092</v>
      </c>
    </row>
    <row r="51" spans="1:16" ht="15" x14ac:dyDescent="0.2">
      <c r="A51" s="17">
        <f t="shared" si="0"/>
        <v>36</v>
      </c>
      <c r="B51" s="17"/>
      <c r="C51" s="9">
        <v>250</v>
      </c>
      <c r="D51" s="9">
        <v>30000</v>
      </c>
      <c r="E51" s="34"/>
      <c r="F51" s="31">
        <v>20.7</v>
      </c>
      <c r="G51" s="27"/>
      <c r="H51" s="31">
        <v>20.77</v>
      </c>
      <c r="I51" s="31"/>
      <c r="J51" s="31">
        <v>17.05</v>
      </c>
      <c r="K51" s="12"/>
      <c r="L51" s="32">
        <f t="shared" si="1"/>
        <v>-3.6499999999999986</v>
      </c>
      <c r="M51" s="33">
        <f t="shared" si="2"/>
        <v>-0.17632850241545889</v>
      </c>
      <c r="O51" s="41">
        <f t="shared" si="3"/>
        <v>-3.7199999999999989</v>
      </c>
      <c r="P51" s="40">
        <f t="shared" si="4"/>
        <v>-0.17910447761194026</v>
      </c>
    </row>
    <row r="52" spans="1:16" ht="15" x14ac:dyDescent="0.2">
      <c r="A52" s="17">
        <f t="shared" si="0"/>
        <v>37</v>
      </c>
      <c r="B52" s="17"/>
      <c r="C52" s="9">
        <v>400</v>
      </c>
      <c r="D52" s="9">
        <v>50000</v>
      </c>
      <c r="E52" s="34"/>
      <c r="F52" s="31">
        <v>25.66</v>
      </c>
      <c r="G52" s="27"/>
      <c r="H52" s="31">
        <v>26.59</v>
      </c>
      <c r="I52" s="31"/>
      <c r="J52" s="31">
        <v>21.19</v>
      </c>
      <c r="K52" s="12"/>
      <c r="L52" s="32">
        <f t="shared" si="1"/>
        <v>-4.4699999999999989</v>
      </c>
      <c r="M52" s="33">
        <f t="shared" si="2"/>
        <v>-0.1742010911925175</v>
      </c>
      <c r="O52" s="41">
        <f t="shared" si="3"/>
        <v>-5.3999999999999986</v>
      </c>
      <c r="P52" s="40">
        <f t="shared" si="4"/>
        <v>-0.20308386611508081</v>
      </c>
    </row>
    <row r="53" spans="1:16" ht="15" x14ac:dyDescent="0.2">
      <c r="A53" s="17">
        <f t="shared" si="0"/>
        <v>38</v>
      </c>
      <c r="B53" s="17"/>
      <c r="C53" s="9" t="s">
        <v>20</v>
      </c>
      <c r="D53" s="9"/>
      <c r="E53" s="34"/>
      <c r="F53" s="31"/>
      <c r="G53" s="27"/>
      <c r="H53" s="31"/>
      <c r="I53" s="31"/>
      <c r="J53" s="31"/>
      <c r="K53" s="12"/>
      <c r="L53" s="32"/>
      <c r="M53" s="33"/>
      <c r="O53" s="41"/>
      <c r="P53" s="40"/>
    </row>
    <row r="54" spans="1:16" ht="15" x14ac:dyDescent="0.2">
      <c r="A54" s="17">
        <f t="shared" si="0"/>
        <v>39</v>
      </c>
      <c r="B54" s="17"/>
      <c r="C54" s="9">
        <v>70</v>
      </c>
      <c r="D54" s="9">
        <v>5800</v>
      </c>
      <c r="E54" s="34"/>
      <c r="F54" s="31">
        <v>9.3800000000000008</v>
      </c>
      <c r="G54" s="27"/>
      <c r="H54" s="31">
        <v>9.09</v>
      </c>
      <c r="I54" s="31"/>
      <c r="J54" s="31">
        <v>6.49</v>
      </c>
      <c r="K54" s="12"/>
      <c r="L54" s="32">
        <f t="shared" si="1"/>
        <v>-2.8900000000000006</v>
      </c>
      <c r="M54" s="33">
        <f t="shared" si="2"/>
        <v>-0.3081023454157783</v>
      </c>
      <c r="O54" s="41">
        <f t="shared" si="3"/>
        <v>-2.5999999999999996</v>
      </c>
      <c r="P54" s="40">
        <f t="shared" si="4"/>
        <v>-0.28602860286028597</v>
      </c>
    </row>
    <row r="55" spans="1:16" ht="15" x14ac:dyDescent="0.2">
      <c r="A55" s="17">
        <f t="shared" si="0"/>
        <v>40</v>
      </c>
      <c r="B55" s="17"/>
      <c r="C55" s="9">
        <v>100</v>
      </c>
      <c r="D55" s="9">
        <v>9500</v>
      </c>
      <c r="E55" s="34"/>
      <c r="F55" s="31">
        <v>10.07</v>
      </c>
      <c r="G55" s="27"/>
      <c r="H55" s="31">
        <v>10.35</v>
      </c>
      <c r="I55" s="31"/>
      <c r="J55" s="31">
        <v>7.04</v>
      </c>
      <c r="K55" s="12"/>
      <c r="L55" s="32">
        <f t="shared" si="1"/>
        <v>-3.0300000000000002</v>
      </c>
      <c r="M55" s="33">
        <f t="shared" si="2"/>
        <v>-0.30089374379344591</v>
      </c>
      <c r="O55" s="41">
        <f t="shared" si="3"/>
        <v>-3.3099999999999996</v>
      </c>
      <c r="P55" s="40">
        <f t="shared" si="4"/>
        <v>-0.31980676328502411</v>
      </c>
    </row>
    <row r="56" spans="1:16" ht="15" x14ac:dyDescent="0.2">
      <c r="A56" s="17">
        <f t="shared" si="0"/>
        <v>41</v>
      </c>
      <c r="B56" s="17"/>
      <c r="C56" s="9">
        <v>150</v>
      </c>
      <c r="D56" s="9">
        <v>16000</v>
      </c>
      <c r="E56" s="34"/>
      <c r="F56" s="31">
        <v>11.42</v>
      </c>
      <c r="G56" s="27"/>
      <c r="H56" s="31">
        <v>11.6</v>
      </c>
      <c r="I56" s="31"/>
      <c r="J56" s="31">
        <v>7.72</v>
      </c>
      <c r="K56" s="12"/>
      <c r="L56" s="32">
        <f t="shared" si="1"/>
        <v>-3.7</v>
      </c>
      <c r="M56" s="33">
        <f t="shared" si="2"/>
        <v>-0.32399299474605958</v>
      </c>
      <c r="O56" s="41">
        <f t="shared" si="3"/>
        <v>-3.88</v>
      </c>
      <c r="P56" s="40">
        <f t="shared" si="4"/>
        <v>-0.33448275862068966</v>
      </c>
    </row>
    <row r="57" spans="1:16" ht="15" x14ac:dyDescent="0.2">
      <c r="A57" s="17">
        <f t="shared" si="0"/>
        <v>42</v>
      </c>
      <c r="B57" s="17"/>
      <c r="C57" s="9" t="s">
        <v>21</v>
      </c>
      <c r="D57" s="9"/>
      <c r="E57" s="34"/>
      <c r="F57" s="31"/>
      <c r="G57" s="27"/>
      <c r="H57" s="31"/>
      <c r="I57" s="31"/>
      <c r="J57" s="31"/>
      <c r="K57" s="12"/>
      <c r="L57" s="32"/>
      <c r="M57" s="33"/>
      <c r="O57" s="41"/>
      <c r="P57" s="40"/>
    </row>
    <row r="58" spans="1:16" ht="15" x14ac:dyDescent="0.2">
      <c r="A58" s="17">
        <f t="shared" si="0"/>
        <v>43</v>
      </c>
      <c r="B58" s="17"/>
      <c r="C58" s="9">
        <v>200</v>
      </c>
      <c r="D58" s="9">
        <v>22000</v>
      </c>
      <c r="E58" s="34"/>
      <c r="F58" s="31">
        <v>13.1</v>
      </c>
      <c r="G58" s="27"/>
      <c r="H58" s="31">
        <v>13.6</v>
      </c>
      <c r="I58" s="31"/>
      <c r="J58" s="31">
        <v>8.3699999999999992</v>
      </c>
      <c r="K58" s="12"/>
      <c r="L58" s="32">
        <f t="shared" si="1"/>
        <v>-4.7300000000000004</v>
      </c>
      <c r="M58" s="33">
        <f t="shared" si="2"/>
        <v>-0.36106870229007637</v>
      </c>
      <c r="O58" s="41">
        <f t="shared" si="3"/>
        <v>-5.23</v>
      </c>
      <c r="P58" s="40">
        <f t="shared" si="4"/>
        <v>-0.38455882352941179</v>
      </c>
    </row>
    <row r="59" spans="1:16" ht="15" x14ac:dyDescent="0.2">
      <c r="A59" s="17">
        <f t="shared" si="0"/>
        <v>44</v>
      </c>
      <c r="B59" s="17"/>
      <c r="C59" s="9">
        <v>250</v>
      </c>
      <c r="D59" s="9">
        <v>30000</v>
      </c>
      <c r="E59" s="9"/>
      <c r="F59" s="31">
        <v>15.74</v>
      </c>
      <c r="G59" s="27"/>
      <c r="H59" s="31">
        <v>16.579999999999998</v>
      </c>
      <c r="I59" s="31"/>
      <c r="J59" s="31">
        <v>9.5500000000000007</v>
      </c>
      <c r="K59" s="12"/>
      <c r="L59" s="32">
        <f t="shared" si="1"/>
        <v>-6.1899999999999995</v>
      </c>
      <c r="M59" s="33">
        <f t="shared" si="2"/>
        <v>-0.39326556543837354</v>
      </c>
      <c r="O59" s="41">
        <f t="shared" si="3"/>
        <v>-7.0299999999999976</v>
      </c>
      <c r="P59" s="40">
        <f t="shared" si="4"/>
        <v>-0.42400482509047033</v>
      </c>
    </row>
    <row r="60" spans="1:16" ht="15" x14ac:dyDescent="0.2">
      <c r="A60" s="17">
        <f t="shared" si="0"/>
        <v>45</v>
      </c>
      <c r="B60" s="17"/>
      <c r="C60" s="9">
        <v>400</v>
      </c>
      <c r="D60" s="9">
        <v>50000</v>
      </c>
      <c r="E60" s="35"/>
      <c r="F60" s="31">
        <v>18.100000000000001</v>
      </c>
      <c r="G60" s="27"/>
      <c r="H60" s="31">
        <v>20.3</v>
      </c>
      <c r="I60" s="31"/>
      <c r="J60" s="31">
        <v>10.95</v>
      </c>
      <c r="K60" s="12"/>
      <c r="L60" s="32">
        <f t="shared" si="1"/>
        <v>-7.1500000000000021</v>
      </c>
      <c r="M60" s="33">
        <f t="shared" si="2"/>
        <v>-0.39502762430939237</v>
      </c>
      <c r="O60" s="41">
        <f t="shared" si="3"/>
        <v>-9.3500000000000014</v>
      </c>
      <c r="P60" s="40">
        <f t="shared" si="4"/>
        <v>-0.46059113300492616</v>
      </c>
    </row>
    <row r="61" spans="1:16" ht="15" x14ac:dyDescent="0.2">
      <c r="A61" s="17">
        <f t="shared" si="0"/>
        <v>46</v>
      </c>
      <c r="B61" s="17"/>
      <c r="C61" s="9" t="s">
        <v>22</v>
      </c>
      <c r="D61" s="9"/>
      <c r="E61" s="35"/>
      <c r="F61" s="31"/>
      <c r="G61" s="27"/>
      <c r="H61" s="31"/>
      <c r="I61" s="31"/>
      <c r="J61" s="31"/>
      <c r="K61" s="12"/>
      <c r="L61" s="32"/>
      <c r="M61" s="33"/>
      <c r="O61" s="41"/>
      <c r="P61" s="40"/>
    </row>
    <row r="62" spans="1:16" ht="15" x14ac:dyDescent="0.2">
      <c r="A62" s="17">
        <f t="shared" si="0"/>
        <v>47</v>
      </c>
      <c r="B62" s="17"/>
      <c r="C62" s="9">
        <v>55</v>
      </c>
      <c r="D62" s="9">
        <v>8000</v>
      </c>
      <c r="E62" s="35"/>
      <c r="F62" s="31">
        <v>13.62</v>
      </c>
      <c r="G62" s="27"/>
      <c r="H62" s="31">
        <v>12.01</v>
      </c>
      <c r="I62" s="31"/>
      <c r="J62" s="31">
        <v>9.85</v>
      </c>
      <c r="K62" s="12"/>
      <c r="L62" s="32">
        <f t="shared" si="1"/>
        <v>-3.7699999999999996</v>
      </c>
      <c r="M62" s="33">
        <f t="shared" si="2"/>
        <v>-0.27679882525697502</v>
      </c>
      <c r="O62" s="41">
        <f t="shared" si="3"/>
        <v>-2.16</v>
      </c>
      <c r="P62" s="40">
        <f t="shared" si="4"/>
        <v>-0.17985012489592009</v>
      </c>
    </row>
    <row r="63" spans="1:16" ht="15" x14ac:dyDescent="0.2">
      <c r="A63" s="17">
        <f t="shared" si="0"/>
        <v>48</v>
      </c>
      <c r="B63" s="17"/>
      <c r="C63" s="9">
        <v>90</v>
      </c>
      <c r="D63" s="9">
        <v>13500</v>
      </c>
      <c r="E63" s="35"/>
      <c r="F63" s="31">
        <v>15.75</v>
      </c>
      <c r="G63" s="27"/>
      <c r="H63" s="31">
        <v>14.27</v>
      </c>
      <c r="I63" s="31"/>
      <c r="J63" s="31">
        <v>10.79</v>
      </c>
      <c r="K63" s="12"/>
      <c r="L63" s="32">
        <f t="shared" si="1"/>
        <v>-4.9600000000000009</v>
      </c>
      <c r="M63" s="33">
        <f t="shared" si="2"/>
        <v>-0.31492063492063499</v>
      </c>
      <c r="O63" s="41">
        <f t="shared" si="3"/>
        <v>-3.4800000000000004</v>
      </c>
      <c r="P63" s="40">
        <f t="shared" si="4"/>
        <v>-0.24386825508058868</v>
      </c>
    </row>
    <row r="64" spans="1:16" ht="15" x14ac:dyDescent="0.2">
      <c r="A64" s="17">
        <f t="shared" si="0"/>
        <v>49</v>
      </c>
      <c r="B64" s="17"/>
      <c r="C64" s="9">
        <v>135</v>
      </c>
      <c r="D64" s="9">
        <v>22500</v>
      </c>
      <c r="E64" s="35"/>
      <c r="F64" s="31">
        <v>17.43</v>
      </c>
      <c r="G64" s="27"/>
      <c r="H64" s="31">
        <v>16.63</v>
      </c>
      <c r="I64" s="31"/>
      <c r="J64" s="31">
        <v>12.13</v>
      </c>
      <c r="K64" s="12"/>
      <c r="L64" s="32">
        <f t="shared" si="1"/>
        <v>-5.2999999999999989</v>
      </c>
      <c r="M64" s="33">
        <f t="shared" si="2"/>
        <v>-0.30407343660355701</v>
      </c>
      <c r="O64" s="41">
        <f t="shared" si="3"/>
        <v>-4.4999999999999982</v>
      </c>
      <c r="P64" s="40">
        <f t="shared" si="4"/>
        <v>-0.27059530968129875</v>
      </c>
    </row>
    <row r="65" spans="1:16" ht="15" x14ac:dyDescent="0.2">
      <c r="A65" s="17">
        <f t="shared" si="0"/>
        <v>50</v>
      </c>
      <c r="B65" s="17"/>
      <c r="C65" s="9">
        <v>180</v>
      </c>
      <c r="D65" s="9">
        <v>33000</v>
      </c>
      <c r="E65" s="35"/>
      <c r="F65" s="31">
        <v>19.95</v>
      </c>
      <c r="G65" s="27"/>
      <c r="H65" s="31">
        <v>18.510000000000002</v>
      </c>
      <c r="I65" s="31"/>
      <c r="J65" s="31">
        <v>12.99</v>
      </c>
      <c r="K65" s="12"/>
      <c r="L65" s="32">
        <f t="shared" si="1"/>
        <v>-6.9599999999999991</v>
      </c>
      <c r="M65" s="33">
        <f t="shared" si="2"/>
        <v>-0.34887218045112778</v>
      </c>
      <c r="O65" s="41">
        <f t="shared" si="3"/>
        <v>-5.5200000000000014</v>
      </c>
      <c r="P65" s="40">
        <f t="shared" si="4"/>
        <v>-0.29821717990275531</v>
      </c>
    </row>
    <row r="66" spans="1:16" ht="15" x14ac:dyDescent="0.2">
      <c r="A66" s="17">
        <f t="shared" si="0"/>
        <v>51</v>
      </c>
      <c r="B66" s="17"/>
      <c r="C66" s="9" t="s">
        <v>23</v>
      </c>
      <c r="D66" s="9"/>
      <c r="E66" s="35"/>
      <c r="F66" s="31"/>
      <c r="G66" s="27"/>
      <c r="H66" s="31"/>
      <c r="I66" s="31"/>
      <c r="J66" s="31"/>
      <c r="K66" s="12"/>
      <c r="L66" s="32"/>
      <c r="M66" s="33"/>
      <c r="O66" s="41"/>
      <c r="P66" s="40"/>
    </row>
    <row r="67" spans="1:16" ht="15" x14ac:dyDescent="0.2">
      <c r="A67" s="17">
        <f t="shared" si="0"/>
        <v>52</v>
      </c>
      <c r="B67" s="17"/>
      <c r="C67" s="9">
        <v>55</v>
      </c>
      <c r="D67" s="9">
        <v>8000</v>
      </c>
      <c r="E67" s="35"/>
      <c r="F67" s="31">
        <v>13.8</v>
      </c>
      <c r="G67" s="27"/>
      <c r="H67" s="31">
        <v>12.32</v>
      </c>
      <c r="I67" s="31"/>
      <c r="J67" s="31">
        <v>10.16</v>
      </c>
      <c r="K67" s="12"/>
      <c r="L67" s="32">
        <f t="shared" si="1"/>
        <v>-3.6400000000000006</v>
      </c>
      <c r="M67" s="33">
        <f t="shared" si="2"/>
        <v>-0.26376811594202904</v>
      </c>
      <c r="O67" s="41">
        <f t="shared" si="3"/>
        <v>-2.16</v>
      </c>
      <c r="P67" s="40">
        <f t="shared" si="4"/>
        <v>-0.17532467532467533</v>
      </c>
    </row>
    <row r="68" spans="1:16" ht="15" x14ac:dyDescent="0.2">
      <c r="A68" s="17">
        <f t="shared" si="0"/>
        <v>53</v>
      </c>
      <c r="B68" s="17"/>
      <c r="C68" s="9">
        <v>90</v>
      </c>
      <c r="D68" s="9">
        <v>13500</v>
      </c>
      <c r="E68" s="35"/>
      <c r="F68" s="31">
        <v>15.92</v>
      </c>
      <c r="G68" s="27"/>
      <c r="H68" s="31">
        <v>14.57</v>
      </c>
      <c r="I68" s="31"/>
      <c r="J68" s="31">
        <v>11.1</v>
      </c>
      <c r="K68" s="12"/>
      <c r="L68" s="32">
        <f t="shared" si="1"/>
        <v>-4.82</v>
      </c>
      <c r="M68" s="33">
        <f t="shared" si="2"/>
        <v>-0.30276381909547739</v>
      </c>
      <c r="O68" s="41">
        <f t="shared" si="3"/>
        <v>-3.4700000000000006</v>
      </c>
      <c r="P68" s="40">
        <f t="shared" si="4"/>
        <v>-0.23816060398078248</v>
      </c>
    </row>
    <row r="69" spans="1:16" ht="15" x14ac:dyDescent="0.2">
      <c r="A69" s="17">
        <f t="shared" si="0"/>
        <v>54</v>
      </c>
      <c r="B69" s="17"/>
      <c r="C69" s="9">
        <v>135</v>
      </c>
      <c r="D69" s="9">
        <v>22500</v>
      </c>
      <c r="E69" s="35"/>
      <c r="F69" s="31">
        <v>17.559999999999999</v>
      </c>
      <c r="G69" s="27"/>
      <c r="H69" s="31">
        <v>16.8</v>
      </c>
      <c r="I69" s="31"/>
      <c r="J69" s="31">
        <v>12.46</v>
      </c>
      <c r="K69" s="12"/>
      <c r="L69" s="32">
        <f t="shared" si="1"/>
        <v>-5.0999999999999979</v>
      </c>
      <c r="M69" s="33">
        <f t="shared" si="2"/>
        <v>-0.29043280182232334</v>
      </c>
      <c r="O69" s="41">
        <f t="shared" si="3"/>
        <v>-4.34</v>
      </c>
      <c r="P69" s="40">
        <f t="shared" si="4"/>
        <v>-0.2583333333333333</v>
      </c>
    </row>
    <row r="70" spans="1:16" ht="15" x14ac:dyDescent="0.2">
      <c r="A70" s="17">
        <f t="shared" si="0"/>
        <v>55</v>
      </c>
      <c r="B70" s="17"/>
      <c r="C70" s="9">
        <v>180</v>
      </c>
      <c r="D70" s="9">
        <v>33000</v>
      </c>
      <c r="E70" s="35"/>
      <c r="F70" s="31">
        <v>20.079999999999998</v>
      </c>
      <c r="G70" s="27"/>
      <c r="H70" s="31">
        <v>18.670000000000002</v>
      </c>
      <c r="I70" s="31"/>
      <c r="J70" s="31">
        <v>13.33</v>
      </c>
      <c r="K70" s="12"/>
      <c r="L70" s="32">
        <f t="shared" si="1"/>
        <v>-6.7499999999999982</v>
      </c>
      <c r="M70" s="33">
        <f t="shared" si="2"/>
        <v>-0.3361553784860557</v>
      </c>
      <c r="O70" s="41">
        <f t="shared" si="3"/>
        <v>-5.3400000000000016</v>
      </c>
      <c r="P70" s="40">
        <f t="shared" si="4"/>
        <v>-0.28602035350830213</v>
      </c>
    </row>
    <row r="71" spans="1:16" ht="15" x14ac:dyDescent="0.2">
      <c r="A71" s="17">
        <f t="shared" si="0"/>
        <v>56</v>
      </c>
      <c r="B71" s="17"/>
      <c r="C71" s="9" t="s">
        <v>24</v>
      </c>
      <c r="D71" s="9"/>
      <c r="E71" s="35"/>
      <c r="F71" s="31"/>
      <c r="G71" s="27"/>
      <c r="H71" s="31"/>
      <c r="I71" s="31"/>
      <c r="J71" s="31"/>
      <c r="K71" s="12"/>
      <c r="L71" s="32"/>
      <c r="M71" s="33"/>
      <c r="O71" s="41"/>
      <c r="P71" s="40"/>
    </row>
    <row r="72" spans="1:16" ht="15" x14ac:dyDescent="0.2">
      <c r="A72" s="17">
        <f t="shared" si="0"/>
        <v>57</v>
      </c>
      <c r="B72" s="17"/>
      <c r="C72" s="9">
        <v>55</v>
      </c>
      <c r="D72" s="9">
        <v>8000</v>
      </c>
      <c r="E72" s="35"/>
      <c r="F72" s="31">
        <v>13.15</v>
      </c>
      <c r="G72" s="27"/>
      <c r="H72" s="31">
        <v>11.69</v>
      </c>
      <c r="I72" s="31"/>
      <c r="J72" s="31">
        <v>8.3800000000000008</v>
      </c>
      <c r="K72" s="12"/>
      <c r="L72" s="32">
        <f t="shared" si="1"/>
        <v>-4.7699999999999996</v>
      </c>
      <c r="M72" s="33">
        <f t="shared" si="2"/>
        <v>-0.3627376425855513</v>
      </c>
      <c r="O72" s="41">
        <f t="shared" si="3"/>
        <v>-3.3099999999999987</v>
      </c>
      <c r="P72" s="40">
        <f t="shared" si="4"/>
        <v>-0.28314798973481597</v>
      </c>
    </row>
    <row r="73" spans="1:16" ht="15" x14ac:dyDescent="0.2">
      <c r="A73" s="17">
        <f t="shared" si="0"/>
        <v>58</v>
      </c>
      <c r="B73" s="17"/>
      <c r="C73" s="9">
        <v>90</v>
      </c>
      <c r="D73" s="9">
        <v>13500</v>
      </c>
      <c r="E73" s="35"/>
      <c r="F73" s="31">
        <v>15.28</v>
      </c>
      <c r="G73" s="27"/>
      <c r="H73" s="31">
        <v>13.95</v>
      </c>
      <c r="I73" s="31"/>
      <c r="J73" s="31">
        <v>9.76</v>
      </c>
      <c r="K73" s="12"/>
      <c r="L73" s="32">
        <f t="shared" si="1"/>
        <v>-5.52</v>
      </c>
      <c r="M73" s="33">
        <f t="shared" si="2"/>
        <v>-0.36125654450261779</v>
      </c>
      <c r="O73" s="41">
        <f t="shared" si="3"/>
        <v>-4.1899999999999995</v>
      </c>
      <c r="P73" s="40">
        <f t="shared" si="4"/>
        <v>-0.30035842293906806</v>
      </c>
    </row>
    <row r="74" spans="1:16" ht="15" x14ac:dyDescent="0.2">
      <c r="A74" s="17">
        <f t="shared" si="0"/>
        <v>59</v>
      </c>
      <c r="B74" s="17"/>
      <c r="C74" s="9">
        <v>135</v>
      </c>
      <c r="D74" s="9">
        <v>22500</v>
      </c>
      <c r="E74" s="35"/>
      <c r="F74" s="31">
        <v>17.16</v>
      </c>
      <c r="G74" s="27"/>
      <c r="H74" s="31">
        <v>16.510000000000002</v>
      </c>
      <c r="I74" s="31"/>
      <c r="J74" s="31">
        <v>11.23</v>
      </c>
      <c r="K74" s="12"/>
      <c r="L74" s="32">
        <f t="shared" si="1"/>
        <v>-5.93</v>
      </c>
      <c r="M74" s="33">
        <f t="shared" si="2"/>
        <v>-0.34557109557109555</v>
      </c>
      <c r="O74" s="41">
        <f t="shared" si="3"/>
        <v>-5.2800000000000011</v>
      </c>
      <c r="P74" s="40">
        <f t="shared" si="4"/>
        <v>-0.31980617807389466</v>
      </c>
    </row>
    <row r="75" spans="1:16" ht="15" x14ac:dyDescent="0.2">
      <c r="A75" s="17">
        <f t="shared" si="0"/>
        <v>60</v>
      </c>
      <c r="B75" s="17"/>
      <c r="C75" s="9">
        <v>180</v>
      </c>
      <c r="D75" s="9">
        <v>33000</v>
      </c>
      <c r="E75" s="35"/>
      <c r="F75" s="31">
        <v>19.670000000000002</v>
      </c>
      <c r="G75" s="27"/>
      <c r="H75" s="31">
        <v>18.38</v>
      </c>
      <c r="I75" s="31"/>
      <c r="J75" s="31">
        <v>13.34</v>
      </c>
      <c r="K75" s="12"/>
      <c r="L75" s="32">
        <f t="shared" si="1"/>
        <v>-6.3300000000000018</v>
      </c>
      <c r="M75" s="33">
        <f t="shared" si="2"/>
        <v>-0.32180986273512968</v>
      </c>
      <c r="O75" s="41">
        <f t="shared" si="3"/>
        <v>-5.0399999999999991</v>
      </c>
      <c r="P75" s="40">
        <f t="shared" si="4"/>
        <v>-0.27421109902067464</v>
      </c>
    </row>
    <row r="76" spans="1:16" ht="15" x14ac:dyDescent="0.2">
      <c r="A76" s="17">
        <f t="shared" si="0"/>
        <v>61</v>
      </c>
      <c r="B76" s="17"/>
      <c r="C76" s="9" t="s">
        <v>25</v>
      </c>
      <c r="D76" s="9"/>
      <c r="E76" s="35"/>
      <c r="F76" s="31"/>
      <c r="G76" s="27"/>
      <c r="H76" s="31"/>
      <c r="I76" s="31"/>
      <c r="J76" s="31"/>
      <c r="K76" s="12"/>
      <c r="L76" s="32"/>
      <c r="M76" s="33"/>
      <c r="O76" s="41"/>
      <c r="P76" s="40"/>
    </row>
    <row r="77" spans="1:16" ht="15" x14ac:dyDescent="0.2">
      <c r="A77" s="17">
        <f t="shared" si="0"/>
        <v>62</v>
      </c>
      <c r="B77" s="17"/>
      <c r="C77" s="9">
        <v>55</v>
      </c>
      <c r="D77" s="9">
        <v>8000</v>
      </c>
      <c r="E77" s="35"/>
      <c r="F77" s="31">
        <v>16.88</v>
      </c>
      <c r="G77" s="27"/>
      <c r="H77" s="31">
        <v>15.19</v>
      </c>
      <c r="I77" s="31"/>
      <c r="J77" s="31">
        <v>13.03</v>
      </c>
      <c r="K77" s="12"/>
      <c r="L77" s="32">
        <f t="shared" si="1"/>
        <v>-3.8499999999999996</v>
      </c>
      <c r="M77" s="33">
        <f t="shared" si="2"/>
        <v>-0.22808056872037913</v>
      </c>
      <c r="O77" s="41">
        <f t="shared" si="3"/>
        <v>-2.16</v>
      </c>
      <c r="P77" s="40">
        <f t="shared" si="4"/>
        <v>-0.14219881500987494</v>
      </c>
    </row>
    <row r="78" spans="1:16" ht="15" x14ac:dyDescent="0.2">
      <c r="A78" s="17">
        <f t="shared" si="0"/>
        <v>63</v>
      </c>
      <c r="B78" s="17"/>
      <c r="C78" s="9">
        <v>90</v>
      </c>
      <c r="D78" s="9">
        <v>13500</v>
      </c>
      <c r="E78" s="35"/>
      <c r="F78" s="31">
        <v>18.329999999999998</v>
      </c>
      <c r="G78" s="27"/>
      <c r="H78" s="31">
        <v>17.010000000000002</v>
      </c>
      <c r="I78" s="31"/>
      <c r="J78" s="31">
        <v>13.54</v>
      </c>
      <c r="K78" s="12"/>
      <c r="L78" s="32">
        <f t="shared" si="1"/>
        <v>-4.7899999999999991</v>
      </c>
      <c r="M78" s="33">
        <f t="shared" si="2"/>
        <v>-0.26132024004364429</v>
      </c>
      <c r="O78" s="41">
        <f t="shared" si="3"/>
        <v>-3.4700000000000024</v>
      </c>
      <c r="P78" s="40">
        <f t="shared" si="4"/>
        <v>-0.203997648442093</v>
      </c>
    </row>
    <row r="79" spans="1:16" ht="15" x14ac:dyDescent="0.2">
      <c r="A79" s="17">
        <f t="shared" si="0"/>
        <v>64</v>
      </c>
      <c r="B79" s="17"/>
      <c r="C79" s="9">
        <v>135</v>
      </c>
      <c r="D79" s="9">
        <v>22500</v>
      </c>
      <c r="E79" s="35"/>
      <c r="F79" s="31">
        <v>21.27</v>
      </c>
      <c r="G79" s="27"/>
      <c r="H79" s="31">
        <v>19.95</v>
      </c>
      <c r="I79" s="31"/>
      <c r="J79" s="31">
        <v>15.62</v>
      </c>
      <c r="K79" s="12"/>
      <c r="L79" s="32">
        <f t="shared" si="1"/>
        <v>-5.65</v>
      </c>
      <c r="M79" s="33">
        <f t="shared" si="2"/>
        <v>-0.26563234602726848</v>
      </c>
      <c r="O79" s="41">
        <f t="shared" si="3"/>
        <v>-4.33</v>
      </c>
      <c r="P79" s="40">
        <f t="shared" si="4"/>
        <v>-0.21704260651629073</v>
      </c>
    </row>
    <row r="80" spans="1:16" ht="15" x14ac:dyDescent="0.2">
      <c r="A80" s="17">
        <f t="shared" ref="A80:A100" si="5">A79+1</f>
        <v>65</v>
      </c>
      <c r="B80" s="17"/>
      <c r="C80" s="9">
        <v>180</v>
      </c>
      <c r="D80" s="9">
        <v>33000</v>
      </c>
      <c r="E80" s="35"/>
      <c r="F80" s="31">
        <v>22.35</v>
      </c>
      <c r="G80" s="27"/>
      <c r="H80" s="31">
        <v>21.14</v>
      </c>
      <c r="I80" s="31"/>
      <c r="J80" s="31">
        <v>15.8</v>
      </c>
      <c r="K80" s="12"/>
      <c r="L80" s="32">
        <f t="shared" si="1"/>
        <v>-6.5500000000000007</v>
      </c>
      <c r="M80" s="33">
        <f t="shared" si="2"/>
        <v>-0.29306487695749445</v>
      </c>
      <c r="O80" s="41">
        <f t="shared" si="3"/>
        <v>-5.34</v>
      </c>
      <c r="P80" s="40">
        <f t="shared" si="4"/>
        <v>-0.25260170293282874</v>
      </c>
    </row>
    <row r="81" spans="1:16" ht="15" x14ac:dyDescent="0.2">
      <c r="A81" s="17">
        <f t="shared" si="5"/>
        <v>66</v>
      </c>
      <c r="B81" s="17"/>
      <c r="C81" s="9" t="s">
        <v>26</v>
      </c>
      <c r="D81" s="9"/>
      <c r="E81" s="35"/>
      <c r="F81" s="31"/>
      <c r="G81" s="27"/>
      <c r="H81" s="31"/>
      <c r="I81" s="31"/>
      <c r="J81" s="31"/>
      <c r="K81" s="12"/>
      <c r="L81" s="32"/>
      <c r="M81" s="33"/>
      <c r="O81" s="41"/>
      <c r="P81" s="40"/>
    </row>
    <row r="82" spans="1:16" ht="15" x14ac:dyDescent="0.2">
      <c r="A82" s="17">
        <f t="shared" si="5"/>
        <v>67</v>
      </c>
      <c r="B82" s="17"/>
      <c r="C82" s="9">
        <v>55</v>
      </c>
      <c r="D82" s="9">
        <v>8000</v>
      </c>
      <c r="E82" s="35"/>
      <c r="F82" s="31">
        <v>13.26</v>
      </c>
      <c r="G82" s="27"/>
      <c r="H82" s="31">
        <v>11.72</v>
      </c>
      <c r="I82" s="31"/>
      <c r="J82" s="31">
        <v>8.3800000000000008</v>
      </c>
      <c r="K82" s="12"/>
      <c r="L82" s="32">
        <f t="shared" ref="L82:L100" si="6">J82-F82</f>
        <v>-4.879999999999999</v>
      </c>
      <c r="M82" s="33">
        <f t="shared" ref="M82:M100" si="7">IFERROR(L82/ABS(F82),0)</f>
        <v>-0.368024132730015</v>
      </c>
      <c r="O82" s="41">
        <f t="shared" ref="O82:O100" si="8">J82-H82</f>
        <v>-3.34</v>
      </c>
      <c r="P82" s="40">
        <f t="shared" ref="P82:P100" si="9">O82/H82</f>
        <v>-0.28498293515358358</v>
      </c>
    </row>
    <row r="83" spans="1:16" ht="15" x14ac:dyDescent="0.2">
      <c r="A83" s="17">
        <f t="shared" si="5"/>
        <v>68</v>
      </c>
      <c r="B83" s="17"/>
      <c r="C83" s="9">
        <v>90</v>
      </c>
      <c r="D83" s="9">
        <v>13500</v>
      </c>
      <c r="E83" s="35"/>
      <c r="F83" s="31">
        <v>15.41</v>
      </c>
      <c r="G83" s="27"/>
      <c r="H83" s="31">
        <v>14.01</v>
      </c>
      <c r="I83" s="31"/>
      <c r="J83" s="31">
        <v>10.15</v>
      </c>
      <c r="K83" s="12"/>
      <c r="L83" s="32">
        <f t="shared" si="6"/>
        <v>-5.26</v>
      </c>
      <c r="M83" s="33">
        <f t="shared" si="7"/>
        <v>-0.34133679428942243</v>
      </c>
      <c r="O83" s="41">
        <f t="shared" si="8"/>
        <v>-3.8599999999999994</v>
      </c>
      <c r="P83" s="40">
        <f t="shared" si="9"/>
        <v>-0.27551748750892219</v>
      </c>
    </row>
    <row r="84" spans="1:16" ht="15" x14ac:dyDescent="0.2">
      <c r="A84" s="17">
        <f t="shared" si="5"/>
        <v>69</v>
      </c>
      <c r="B84" s="17"/>
      <c r="C84" s="36">
        <v>135</v>
      </c>
      <c r="D84" s="9">
        <v>22500</v>
      </c>
      <c r="E84" s="35"/>
      <c r="F84" s="31">
        <v>17.489999999999998</v>
      </c>
      <c r="G84" s="27"/>
      <c r="H84" s="31">
        <v>16.8</v>
      </c>
      <c r="I84" s="31"/>
      <c r="J84" s="31">
        <v>11.17</v>
      </c>
      <c r="K84" s="12"/>
      <c r="L84" s="32">
        <f t="shared" si="6"/>
        <v>-6.3199999999999985</v>
      </c>
      <c r="M84" s="33">
        <f t="shared" si="7"/>
        <v>-0.36134934248141792</v>
      </c>
      <c r="O84" s="41">
        <f t="shared" si="8"/>
        <v>-5.6300000000000008</v>
      </c>
      <c r="P84" s="40">
        <f t="shared" si="9"/>
        <v>-0.33511904761904765</v>
      </c>
    </row>
    <row r="85" spans="1:16" ht="15" x14ac:dyDescent="0.2">
      <c r="A85" s="17">
        <f t="shared" si="5"/>
        <v>70</v>
      </c>
      <c r="B85" s="17"/>
      <c r="C85" s="9">
        <v>180</v>
      </c>
      <c r="D85" s="9">
        <v>33000</v>
      </c>
      <c r="E85" s="35"/>
      <c r="F85" s="31">
        <v>19.739999999999998</v>
      </c>
      <c r="G85" s="27"/>
      <c r="H85" s="31">
        <v>18.399999999999999</v>
      </c>
      <c r="I85" s="31"/>
      <c r="J85" s="31">
        <v>13.3</v>
      </c>
      <c r="K85" s="12"/>
      <c r="L85" s="32">
        <f t="shared" si="6"/>
        <v>-6.4399999999999977</v>
      </c>
      <c r="M85" s="33">
        <f t="shared" si="7"/>
        <v>-0.32624113475177297</v>
      </c>
      <c r="O85" s="41">
        <f t="shared" si="8"/>
        <v>-5.0999999999999979</v>
      </c>
      <c r="P85" s="40">
        <f t="shared" si="9"/>
        <v>-0.27717391304347816</v>
      </c>
    </row>
    <row r="86" spans="1:16" ht="15" x14ac:dyDescent="0.2">
      <c r="A86" s="17">
        <f t="shared" si="5"/>
        <v>71</v>
      </c>
      <c r="B86" s="17"/>
      <c r="C86" s="9" t="s">
        <v>27</v>
      </c>
      <c r="D86" s="9"/>
      <c r="E86" s="35"/>
      <c r="F86" s="31"/>
      <c r="G86" s="27"/>
      <c r="H86" s="31"/>
      <c r="I86" s="31"/>
      <c r="J86" s="31"/>
      <c r="K86" s="12"/>
      <c r="L86" s="32"/>
      <c r="M86" s="33"/>
      <c r="O86" s="41"/>
      <c r="P86" s="40"/>
    </row>
    <row r="87" spans="1:16" ht="15" x14ac:dyDescent="0.2">
      <c r="A87" s="17">
        <f t="shared" si="5"/>
        <v>72</v>
      </c>
      <c r="B87" s="17"/>
      <c r="C87" s="9">
        <v>100</v>
      </c>
      <c r="D87" s="9">
        <v>8500</v>
      </c>
      <c r="E87" s="35"/>
      <c r="F87" s="31">
        <v>8.5299999999999994</v>
      </c>
      <c r="G87" s="27"/>
      <c r="H87" s="31">
        <v>9.2899999999999991</v>
      </c>
      <c r="I87" s="31"/>
      <c r="J87" s="31">
        <v>9.26</v>
      </c>
      <c r="K87" s="12"/>
      <c r="L87" s="32">
        <f t="shared" si="6"/>
        <v>0.73000000000000043</v>
      </c>
      <c r="M87" s="33">
        <f t="shared" si="7"/>
        <v>8.5580304806565116E-2</v>
      </c>
      <c r="O87" s="41">
        <f t="shared" si="8"/>
        <v>-2.9999999999999361E-2</v>
      </c>
      <c r="P87" s="40">
        <f t="shared" si="9"/>
        <v>-3.229278794402515E-3</v>
      </c>
    </row>
    <row r="88" spans="1:16" ht="15" x14ac:dyDescent="0.2">
      <c r="A88" s="17">
        <f t="shared" si="5"/>
        <v>73</v>
      </c>
      <c r="B88" s="17"/>
      <c r="C88" s="9">
        <v>175</v>
      </c>
      <c r="D88" s="9">
        <v>12000</v>
      </c>
      <c r="E88" s="35"/>
      <c r="F88" s="31">
        <v>10.029999999999999</v>
      </c>
      <c r="G88" s="27"/>
      <c r="H88" s="31">
        <v>11.34</v>
      </c>
      <c r="I88" s="31"/>
      <c r="J88" s="31">
        <v>10.53</v>
      </c>
      <c r="K88" s="12"/>
      <c r="L88" s="32">
        <f t="shared" si="6"/>
        <v>0.5</v>
      </c>
      <c r="M88" s="33">
        <f t="shared" si="7"/>
        <v>4.9850448654037892E-2</v>
      </c>
      <c r="O88" s="41">
        <f t="shared" si="8"/>
        <v>-0.8100000000000005</v>
      </c>
      <c r="P88" s="40">
        <f t="shared" si="9"/>
        <v>-7.142857142857148E-2</v>
      </c>
    </row>
    <row r="89" spans="1:16" ht="15" x14ac:dyDescent="0.2">
      <c r="A89" s="17">
        <f t="shared" si="5"/>
        <v>74</v>
      </c>
      <c r="B89" s="17"/>
      <c r="C89" s="36">
        <v>250</v>
      </c>
      <c r="D89" s="9">
        <v>18000</v>
      </c>
      <c r="E89" s="9"/>
      <c r="F89" s="31">
        <v>11.73</v>
      </c>
      <c r="G89" s="27"/>
      <c r="H89" s="31">
        <v>13.64</v>
      </c>
      <c r="I89" s="31"/>
      <c r="J89" s="31">
        <v>11.93</v>
      </c>
      <c r="K89" s="12"/>
      <c r="L89" s="32">
        <f t="shared" si="6"/>
        <v>0.19999999999999929</v>
      </c>
      <c r="M89" s="33">
        <f t="shared" si="7"/>
        <v>1.7050298380221592E-2</v>
      </c>
      <c r="O89" s="41">
        <f t="shared" si="8"/>
        <v>-1.7100000000000009</v>
      </c>
      <c r="P89" s="40">
        <f t="shared" si="9"/>
        <v>-0.12536656891495607</v>
      </c>
    </row>
    <row r="90" spans="1:16" ht="15" x14ac:dyDescent="0.2">
      <c r="A90" s="17">
        <f t="shared" si="5"/>
        <v>75</v>
      </c>
      <c r="B90" s="17"/>
      <c r="C90" s="9">
        <v>400</v>
      </c>
      <c r="D90" s="9">
        <v>32000</v>
      </c>
      <c r="E90" s="35"/>
      <c r="F90" s="31">
        <v>15.41</v>
      </c>
      <c r="G90" s="27"/>
      <c r="H90" s="31">
        <v>18.41</v>
      </c>
      <c r="I90" s="31"/>
      <c r="J90" s="31">
        <v>13.39</v>
      </c>
      <c r="K90" s="12"/>
      <c r="L90" s="32">
        <f t="shared" si="6"/>
        <v>-2.0199999999999996</v>
      </c>
      <c r="M90" s="33">
        <f t="shared" si="7"/>
        <v>-0.13108371187540555</v>
      </c>
      <c r="O90" s="41">
        <f t="shared" si="8"/>
        <v>-5.0199999999999996</v>
      </c>
      <c r="P90" s="40">
        <f t="shared" si="9"/>
        <v>-0.27267789244975554</v>
      </c>
    </row>
    <row r="91" spans="1:16" ht="15" x14ac:dyDescent="0.2">
      <c r="A91" s="17">
        <f t="shared" si="5"/>
        <v>76</v>
      </c>
      <c r="B91" s="17"/>
      <c r="C91" s="9" t="s">
        <v>28</v>
      </c>
      <c r="D91" s="9"/>
      <c r="E91" s="35"/>
      <c r="F91" s="31"/>
      <c r="G91" s="27"/>
      <c r="H91" s="31"/>
      <c r="I91" s="31"/>
      <c r="J91" s="31"/>
      <c r="K91" s="12"/>
      <c r="L91" s="32"/>
      <c r="M91" s="33"/>
      <c r="O91" s="41"/>
      <c r="P91" s="40"/>
    </row>
    <row r="92" spans="1:16" ht="15" x14ac:dyDescent="0.2">
      <c r="A92" s="17">
        <f t="shared" si="5"/>
        <v>77</v>
      </c>
      <c r="B92" s="17"/>
      <c r="C92" s="9">
        <v>100</v>
      </c>
      <c r="D92" s="9">
        <v>8500</v>
      </c>
      <c r="E92" s="35"/>
      <c r="F92" s="31">
        <v>8.98</v>
      </c>
      <c r="G92" s="27"/>
      <c r="H92" s="31">
        <v>9.9499999999999993</v>
      </c>
      <c r="I92" s="31"/>
      <c r="J92" s="31">
        <v>9.92</v>
      </c>
      <c r="K92" s="12"/>
      <c r="L92" s="32">
        <f t="shared" si="6"/>
        <v>0.9399999999999995</v>
      </c>
      <c r="M92" s="33">
        <f t="shared" si="7"/>
        <v>0.10467706013363023</v>
      </c>
      <c r="O92" s="41">
        <f t="shared" si="8"/>
        <v>-2.9999999999999361E-2</v>
      </c>
      <c r="P92" s="40">
        <f t="shared" si="9"/>
        <v>-3.0150753768843582E-3</v>
      </c>
    </row>
    <row r="93" spans="1:16" ht="15" x14ac:dyDescent="0.2">
      <c r="A93" s="17">
        <f t="shared" si="5"/>
        <v>78</v>
      </c>
      <c r="B93" s="17"/>
      <c r="C93" s="9">
        <v>175</v>
      </c>
      <c r="D93" s="9">
        <v>12000</v>
      </c>
      <c r="E93" s="35"/>
      <c r="F93" s="31">
        <v>10.48</v>
      </c>
      <c r="G93" s="27"/>
      <c r="H93" s="31">
        <v>12.01</v>
      </c>
      <c r="I93" s="31"/>
      <c r="J93" s="31">
        <v>11.2</v>
      </c>
      <c r="K93" s="12"/>
      <c r="L93" s="32">
        <f t="shared" si="6"/>
        <v>0.71999999999999886</v>
      </c>
      <c r="M93" s="33">
        <f t="shared" si="7"/>
        <v>6.870229007633577E-2</v>
      </c>
      <c r="O93" s="41">
        <f t="shared" si="8"/>
        <v>-0.8100000000000005</v>
      </c>
      <c r="P93" s="40">
        <f t="shared" si="9"/>
        <v>-6.7443796835970071E-2</v>
      </c>
    </row>
    <row r="94" spans="1:16" ht="15" x14ac:dyDescent="0.2">
      <c r="A94" s="17">
        <f t="shared" si="5"/>
        <v>79</v>
      </c>
      <c r="B94" s="17"/>
      <c r="C94" s="36">
        <v>250</v>
      </c>
      <c r="D94" s="9">
        <v>18000</v>
      </c>
      <c r="E94" s="9"/>
      <c r="F94" s="31">
        <v>12.19</v>
      </c>
      <c r="G94" s="27"/>
      <c r="H94" s="31">
        <v>14.31</v>
      </c>
      <c r="I94" s="31"/>
      <c r="J94" s="31">
        <v>12.59</v>
      </c>
      <c r="K94" s="12"/>
      <c r="L94" s="32">
        <f t="shared" si="6"/>
        <v>0.40000000000000036</v>
      </c>
      <c r="M94" s="33">
        <f t="shared" si="7"/>
        <v>3.2813781788351135E-2</v>
      </c>
      <c r="O94" s="41">
        <f t="shared" si="8"/>
        <v>-1.7200000000000006</v>
      </c>
      <c r="P94" s="40">
        <f t="shared" si="9"/>
        <v>-0.12019566736547872</v>
      </c>
    </row>
    <row r="95" spans="1:16" ht="15" x14ac:dyDescent="0.2">
      <c r="A95" s="17">
        <f t="shared" si="5"/>
        <v>80</v>
      </c>
      <c r="B95" s="17"/>
      <c r="C95" s="9">
        <v>400</v>
      </c>
      <c r="D95" s="9">
        <v>32000</v>
      </c>
      <c r="E95" s="35"/>
      <c r="F95" s="31">
        <v>15.86</v>
      </c>
      <c r="G95" s="27"/>
      <c r="H95" s="31">
        <v>19.079999999999998</v>
      </c>
      <c r="I95" s="31"/>
      <c r="J95" s="31">
        <v>14.05</v>
      </c>
      <c r="K95" s="12"/>
      <c r="L95" s="32">
        <f t="shared" si="6"/>
        <v>-1.8099999999999987</v>
      </c>
      <c r="M95" s="33">
        <f t="shared" si="7"/>
        <v>-0.11412358133669602</v>
      </c>
      <c r="O95" s="41">
        <f t="shared" si="8"/>
        <v>-5.0299999999999976</v>
      </c>
      <c r="P95" s="40">
        <f t="shared" si="9"/>
        <v>-0.26362683438155127</v>
      </c>
    </row>
    <row r="96" spans="1:16" ht="15" x14ac:dyDescent="0.2">
      <c r="A96" s="17">
        <f t="shared" si="5"/>
        <v>81</v>
      </c>
      <c r="B96" s="17"/>
      <c r="C96" s="9" t="s">
        <v>29</v>
      </c>
      <c r="D96" s="9"/>
      <c r="E96" s="35"/>
      <c r="F96" s="31"/>
      <c r="G96" s="27"/>
      <c r="H96" s="31"/>
      <c r="I96" s="31"/>
      <c r="J96" s="31"/>
      <c r="K96" s="12"/>
      <c r="L96" s="32"/>
      <c r="M96" s="33"/>
      <c r="O96" s="41"/>
      <c r="P96" s="40"/>
    </row>
    <row r="97" spans="1:16" ht="15" x14ac:dyDescent="0.2">
      <c r="A97" s="17">
        <f t="shared" si="5"/>
        <v>82</v>
      </c>
      <c r="B97" s="17"/>
      <c r="C97" s="9">
        <v>100</v>
      </c>
      <c r="D97" s="9">
        <v>8500</v>
      </c>
      <c r="E97" s="35"/>
      <c r="F97" s="31">
        <v>20.76</v>
      </c>
      <c r="G97" s="27"/>
      <c r="H97" s="31">
        <v>20.149999999999999</v>
      </c>
      <c r="I97" s="31"/>
      <c r="J97" s="31">
        <v>20.12</v>
      </c>
      <c r="K97" s="12"/>
      <c r="L97" s="32">
        <f t="shared" si="6"/>
        <v>-0.64000000000000057</v>
      </c>
      <c r="M97" s="33">
        <f t="shared" si="7"/>
        <v>-3.082851637764935E-2</v>
      </c>
      <c r="O97" s="41">
        <f t="shared" si="8"/>
        <v>-2.9999999999997584E-2</v>
      </c>
      <c r="P97" s="40">
        <f t="shared" si="9"/>
        <v>-1.4888337468981433E-3</v>
      </c>
    </row>
    <row r="98" spans="1:16" ht="15" x14ac:dyDescent="0.2">
      <c r="A98" s="17">
        <f t="shared" si="5"/>
        <v>83</v>
      </c>
      <c r="B98" s="17"/>
      <c r="C98" s="9">
        <v>175</v>
      </c>
      <c r="D98" s="9">
        <v>12000</v>
      </c>
      <c r="E98" s="35"/>
      <c r="F98" s="31">
        <v>22.26</v>
      </c>
      <c r="G98" s="27"/>
      <c r="H98" s="31">
        <v>22.21</v>
      </c>
      <c r="I98" s="31"/>
      <c r="J98" s="31">
        <v>21.4</v>
      </c>
      <c r="K98" s="12"/>
      <c r="L98" s="32">
        <f t="shared" si="6"/>
        <v>-0.86000000000000298</v>
      </c>
      <c r="M98" s="33">
        <f t="shared" si="7"/>
        <v>-3.863432165318971E-2</v>
      </c>
      <c r="O98" s="41">
        <f t="shared" si="8"/>
        <v>-0.81000000000000227</v>
      </c>
      <c r="P98" s="40">
        <f t="shared" si="9"/>
        <v>-3.647005853219281E-2</v>
      </c>
    </row>
    <row r="99" spans="1:16" ht="15" x14ac:dyDescent="0.2">
      <c r="A99" s="17">
        <f t="shared" si="5"/>
        <v>84</v>
      </c>
      <c r="B99" s="17"/>
      <c r="C99" s="9">
        <v>250</v>
      </c>
      <c r="D99" s="9">
        <v>18000</v>
      </c>
      <c r="E99" s="35"/>
      <c r="F99" s="31">
        <v>23.97</v>
      </c>
      <c r="G99" s="27"/>
      <c r="H99" s="31">
        <v>24.51</v>
      </c>
      <c r="I99" s="31"/>
      <c r="J99" s="31">
        <v>22.79</v>
      </c>
      <c r="K99" s="12"/>
      <c r="L99" s="32">
        <f t="shared" si="6"/>
        <v>-1.1799999999999997</v>
      </c>
      <c r="M99" s="33">
        <f t="shared" si="7"/>
        <v>-4.922820191906549E-2</v>
      </c>
      <c r="O99" s="41">
        <f t="shared" si="8"/>
        <v>-1.7200000000000024</v>
      </c>
      <c r="P99" s="40">
        <f t="shared" si="9"/>
        <v>-7.0175438596491321E-2</v>
      </c>
    </row>
    <row r="100" spans="1:16" ht="15" x14ac:dyDescent="0.2">
      <c r="A100" s="17">
        <f t="shared" si="5"/>
        <v>85</v>
      </c>
      <c r="B100" s="17"/>
      <c r="C100" s="37">
        <v>400</v>
      </c>
      <c r="D100" s="9">
        <v>32000</v>
      </c>
      <c r="E100" s="29"/>
      <c r="F100" s="31">
        <v>27.64</v>
      </c>
      <c r="G100" s="27"/>
      <c r="H100" s="31">
        <v>29.28</v>
      </c>
      <c r="I100" s="31"/>
      <c r="J100" s="31">
        <v>24.26</v>
      </c>
      <c r="K100" s="12"/>
      <c r="L100" s="32">
        <f t="shared" si="6"/>
        <v>-3.379999999999999</v>
      </c>
      <c r="M100" s="33">
        <f t="shared" si="7"/>
        <v>-0.12228654124457304</v>
      </c>
      <c r="O100" s="41">
        <f t="shared" si="8"/>
        <v>-5.0199999999999996</v>
      </c>
      <c r="P100" s="40">
        <f t="shared" si="9"/>
        <v>-0.17144808743169396</v>
      </c>
    </row>
  </sheetData>
  <mergeCells count="9">
    <mergeCell ref="C12:D12"/>
    <mergeCell ref="L11:M11"/>
    <mergeCell ref="O11:P11"/>
    <mergeCell ref="A1:P1"/>
    <mergeCell ref="A2:P2"/>
    <mergeCell ref="A4:P4"/>
    <mergeCell ref="A5:P5"/>
    <mergeCell ref="L12:M12"/>
    <mergeCell ref="O12:P12"/>
  </mergeCells>
  <printOptions horizontalCentered="1"/>
  <pageMargins left="0.75" right="0.75" top="1" bottom="1" header="0.5" footer="0.5"/>
  <pageSetup scale="55" orientation="landscape" r:id="rId1"/>
  <headerFooter alignWithMargins="0">
    <oddFooter>&amp;R&amp;P of &amp;N</oddFooter>
  </headerFooter>
  <rowBreaks count="2" manualBreakCount="2">
    <brk id="44" max="15" man="1"/>
    <brk id="7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Attachment A</vt:lpstr>
      <vt:lpstr>'Attachment A'!Print_Area</vt:lpstr>
      <vt:lpstr>'Attachment A'!Print_Titles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Saxe, William</cp:lastModifiedBy>
  <cp:lastPrinted>2020-01-14T22:46:49Z</cp:lastPrinted>
  <dcterms:created xsi:type="dcterms:W3CDTF">2015-04-09T21:01:49Z</dcterms:created>
  <dcterms:modified xsi:type="dcterms:W3CDTF">2020-01-14T22:47:08Z</dcterms:modified>
</cp:coreProperties>
</file>